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GRUPO PLANEACION\8 SIG\9 RIESGOS\2017\5. MAPA DE RIESGOS INSTITUCIONAL DE CORRUPCIÓN\"/>
    </mc:Choice>
  </mc:AlternateContent>
  <bookViews>
    <workbookView xWindow="0" yWindow="0" windowWidth="28800" windowHeight="11535" tabRatio="894" activeTab="1"/>
  </bookViews>
  <sheets>
    <sheet name="Contexto Consolidado" sheetId="13" r:id="rId1"/>
    <sheet name="Matriz Riesgos Corrupcion" sheetId="6" r:id="rId2"/>
    <sheet name="Clasificación de los riesgos " sheetId="12" r:id="rId3"/>
  </sheets>
  <externalReferences>
    <externalReference r:id="rId4"/>
    <externalReference r:id="rId5"/>
  </externalReferences>
  <definedNames>
    <definedName name="_xlnm._FilterDatabase" localSheetId="0" hidden="1">'Contexto Consolidado'!$A$4:$H$111</definedName>
    <definedName name="_xlnm._FilterDatabase" localSheetId="1" hidden="1">'Matriz Riesgos Corrupcion'!$A$7:$AK$64</definedName>
    <definedName name="_xlnm.Print_Area" localSheetId="0">'Contexto Consolidado'!#REF!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13" l="1"/>
  <c r="H70" i="13"/>
  <c r="I59" i="13"/>
  <c r="H59" i="13"/>
  <c r="I48" i="13"/>
  <c r="H48" i="13"/>
  <c r="I40" i="13"/>
  <c r="H40" i="13"/>
  <c r="I27" i="13"/>
  <c r="H27" i="13"/>
  <c r="I18" i="13"/>
  <c r="H18" i="13"/>
  <c r="I5" i="13"/>
  <c r="H5" i="13"/>
  <c r="K18" i="12" l="1"/>
  <c r="J18" i="12"/>
  <c r="I18" i="12"/>
  <c r="H18" i="12"/>
  <c r="G18" i="12"/>
  <c r="K17" i="12"/>
  <c r="J17" i="12"/>
  <c r="I17" i="12"/>
  <c r="H17" i="12"/>
  <c r="G17" i="12"/>
  <c r="K16" i="12"/>
  <c r="J16" i="12"/>
  <c r="I16" i="12"/>
  <c r="H16" i="12"/>
  <c r="G16" i="12"/>
  <c r="K15" i="12"/>
  <c r="J15" i="12"/>
  <c r="I15" i="12"/>
  <c r="H15" i="12"/>
  <c r="G15" i="12"/>
  <c r="K14" i="12"/>
  <c r="J14" i="12"/>
  <c r="I14" i="12"/>
  <c r="H14" i="12"/>
  <c r="G14" i="12"/>
</calcChain>
</file>

<file path=xl/sharedStrings.xml><?xml version="1.0" encoding="utf-8"?>
<sst xmlns="http://schemas.openxmlformats.org/spreadsheetml/2006/main" count="1415" uniqueCount="999">
  <si>
    <t>Causa</t>
  </si>
  <si>
    <t>Riesgo</t>
  </si>
  <si>
    <t xml:space="preserve">Riesgo Inherente </t>
  </si>
  <si>
    <t xml:space="preserve">Riesgo Residual </t>
  </si>
  <si>
    <t xml:space="preserve">Acciones Asociadas al control </t>
  </si>
  <si>
    <t>No Riesgo</t>
  </si>
  <si>
    <t xml:space="preserve">Consecuencia </t>
  </si>
  <si>
    <t xml:space="preserve">Probabilidad </t>
  </si>
  <si>
    <t xml:space="preserve">Impacto </t>
  </si>
  <si>
    <t xml:space="preserve">Zona de Riesgo </t>
  </si>
  <si>
    <t xml:space="preserve">Controles </t>
  </si>
  <si>
    <t>Acciones</t>
  </si>
  <si>
    <t xml:space="preserve">Registro </t>
  </si>
  <si>
    <t xml:space="preserve">Responsable </t>
  </si>
  <si>
    <t xml:space="preserve">Indicador </t>
  </si>
  <si>
    <t xml:space="preserve">Preventivo </t>
  </si>
  <si>
    <t>IMPACTO</t>
  </si>
  <si>
    <t>Fecha de Inicio</t>
  </si>
  <si>
    <t>Factores Externos</t>
  </si>
  <si>
    <t>Factores Internos</t>
  </si>
  <si>
    <t>Amenazas</t>
  </si>
  <si>
    <t>Oportunidades</t>
  </si>
  <si>
    <t>Debilidades</t>
  </si>
  <si>
    <t>Fortalezas</t>
  </si>
  <si>
    <t>Económicos</t>
  </si>
  <si>
    <t>Infraestructura</t>
  </si>
  <si>
    <t>Medioambientales</t>
  </si>
  <si>
    <t>Procedimientos</t>
  </si>
  <si>
    <t>Relación con otras entidades</t>
  </si>
  <si>
    <t>Recursos</t>
  </si>
  <si>
    <t>Normatividad</t>
  </si>
  <si>
    <t>Talento Humano</t>
  </si>
  <si>
    <t>Políticos</t>
  </si>
  <si>
    <t>Sistemas de Información</t>
  </si>
  <si>
    <t>Sociales</t>
  </si>
  <si>
    <t>Procesos</t>
  </si>
  <si>
    <t>Impacto 
Ii</t>
  </si>
  <si>
    <t>Probabilidad PI</t>
  </si>
  <si>
    <t xml:space="preserve">Zona de Riesgo 
Inherente </t>
  </si>
  <si>
    <t xml:space="preserve">Severidad Inherente 
Pi x Ii </t>
  </si>
  <si>
    <t xml:space="preserve">Naturaleza de los controles </t>
  </si>
  <si>
    <t xml:space="preserve">Clases de controles </t>
  </si>
  <si>
    <t xml:space="preserve">Acciones de contingencia </t>
  </si>
  <si>
    <t xml:space="preserve">Registro Evidencia </t>
  </si>
  <si>
    <t xml:space="preserve">Acciones ejecutadas </t>
  </si>
  <si>
    <t>Responsables</t>
  </si>
  <si>
    <t>Indicadores (Avance)</t>
  </si>
  <si>
    <t xml:space="preserve"> Objetivos </t>
  </si>
  <si>
    <t>MAPA DE RIESGOS</t>
  </si>
  <si>
    <t>ZONA DE RIESGO INHERENTE</t>
  </si>
  <si>
    <t>CALIFICACIÓN</t>
  </si>
  <si>
    <t>EXTREMA</t>
  </si>
  <si>
    <t>ALTA</t>
  </si>
  <si>
    <t>MODERADA</t>
  </si>
  <si>
    <t>BAJA</t>
  </si>
  <si>
    <t>Zona para riesgos de corrupción</t>
  </si>
  <si>
    <t>desde &gt;</t>
  </si>
  <si>
    <t>hasta &lt;=</t>
  </si>
  <si>
    <t>VALOR</t>
  </si>
  <si>
    <t>MATRIZ DE CALIFICACIÓN</t>
  </si>
  <si>
    <t>MATRIZ DE RESPUESTA</t>
  </si>
  <si>
    <t>CASI SEGURO</t>
  </si>
  <si>
    <t>PROBABILIDAD</t>
  </si>
  <si>
    <t>ASUMIR
REDUCIR</t>
  </si>
  <si>
    <t>REDUCIR
EVITAR
COMPARTIR</t>
  </si>
  <si>
    <t xml:space="preserve">PROBABLE </t>
  </si>
  <si>
    <t>POSIBLE</t>
  </si>
  <si>
    <t xml:space="preserve">IMPROBABLE </t>
  </si>
  <si>
    <t xml:space="preserve">RARA VEZ </t>
  </si>
  <si>
    <t xml:space="preserve">MODERADO </t>
  </si>
  <si>
    <t xml:space="preserve">MAYOR </t>
  </si>
  <si>
    <t>CLASES DE IMPACTO</t>
  </si>
  <si>
    <t>Incapacidad entre 0 a 3 días</t>
  </si>
  <si>
    <t>Incapacidad 4 a 30 días</t>
  </si>
  <si>
    <t>Incapacidad entre 31 y 90 días</t>
  </si>
  <si>
    <t>Incapacidad entre 91 y 180 días</t>
  </si>
  <si>
    <t>Incapacidad mayor que 180 días</t>
  </si>
  <si>
    <t>Entre 0 y 10</t>
  </si>
  <si>
    <t>Entre 10 y 100</t>
  </si>
  <si>
    <t>Entre 100 y 1.000</t>
  </si>
  <si>
    <t>Entre 1.000 y 3.000</t>
  </si>
  <si>
    <t>3.000 o más</t>
  </si>
  <si>
    <t>a) Situación de conocimiento institucional
b) No hay reclamos
c) No se afecta el servicio</t>
  </si>
  <si>
    <t>a) Situación tiene efecto publicitario local
b) Posibles reclamos de usuarios
c) Los servicios se afectan en mínima proporción</t>
  </si>
  <si>
    <t>a) Situación tiene efecto publicitario a nivel departamental
b) Número notable de reclamos de usuarios
c) Algunas pérdida de clientes o alianzas</t>
  </si>
  <si>
    <t>a) Situación tiene efecto publicitario a nivel regional, es  limitado en el nivel nacional
b) Llamados de atención, amonestaciones o sanciones de entes reguladores o de control
c) Notable pérdida de clientes o alianzas</t>
  </si>
  <si>
    <t>a) Situación tiene efecto publicitario nivel nacional e internacional
b) Intervención directa de entes reguladores o de control
c) Pérdida de clientes o alianzas en gran escala</t>
  </si>
  <si>
    <t>a) Genera reprocesos mínimos
b) No requiere intervención de otras áreas o de la alta dirección
c) Interrupción de actividades institucionales, por medio día</t>
  </si>
  <si>
    <t>a) Genera reprocesos mínimos
b) No requiere intervención de otras áreas o de la alta dirección
c) Interrupción de actividades institucionales, entre uno días y dos días</t>
  </si>
  <si>
    <t>TIPOS DE RIESGOS</t>
  </si>
  <si>
    <t>DESCRIPCIÓN</t>
  </si>
  <si>
    <t>FINANCIERO</t>
  </si>
  <si>
    <t xml:space="preserve">Se relacionan con el manejo de los recursos de la entidad que incluyen la ejecución presupuestal, la elaboración de los estados financieros, los pagos, manejos de excedentes de tesorería y el manejo sobre los bienes. </t>
  </si>
  <si>
    <t>OPERATIVO</t>
  </si>
  <si>
    <t xml:space="preserve">Comprenden riesgos provenientes del funcionamiento y operatividad de los sistemas de información institucional, de la definición de los procesos, de la estructura de la entidad, de la articulación entre dependencias. </t>
  </si>
  <si>
    <t>ESTRATÉGICO</t>
  </si>
  <si>
    <t xml:space="preserve">Se asocia con la forma en que se administra la Entidad. 
Su manejo se enfoca a asuntos globales relacionados con la misión y el cumplimiento de los objetivos estratégicos.  
Diseño y conceptualización de la entidad por parte de la alta gerencia.  
 </t>
  </si>
  <si>
    <t>DE IMAGEN</t>
  </si>
  <si>
    <t xml:space="preserve">Están relacionados con la percepción y la confianza por parte de la ciudadanía hacia la institución. </t>
  </si>
  <si>
    <t>LEGALES O DE CUMPLIMIENTO</t>
  </si>
  <si>
    <t>Se asocian con el cumplimiento por parte de la entidad con los requisitos legales, contractuales, de ética pública y en general con su compromiso ante la comunidad.</t>
  </si>
  <si>
    <t>TECNOLÓGICO</t>
  </si>
  <si>
    <t xml:space="preserve">Están relacionados con la capacidad tecnológica de la Entidad para satisfacer sus necesidades actuales y futuras y el cumplimiento de la misión. 
 </t>
  </si>
  <si>
    <t>CORRUPCIÓN</t>
  </si>
  <si>
    <t>Posibilidad de que por acción u omisión, se use el poder para desviar la gestión de lo público hacia un beneficio privado</t>
  </si>
  <si>
    <t>5 a 10</t>
  </si>
  <si>
    <t>15 a 25</t>
  </si>
  <si>
    <t>30 a 50</t>
  </si>
  <si>
    <t>60a 100</t>
  </si>
  <si>
    <t>ELIMINAR
REDUCIR</t>
  </si>
  <si>
    <t xml:space="preserve">Severidad Residual 
Pi x Ii </t>
  </si>
  <si>
    <t xml:space="preserve">Nombre de los procesos </t>
  </si>
  <si>
    <t xml:space="preserve">Objetivo del Proceso </t>
  </si>
  <si>
    <t>Estratégicos</t>
  </si>
  <si>
    <t>PLANEACIÓN ESTRATÉGICA</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</si>
  <si>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</si>
  <si>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</si>
  <si>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 xml:space="preserve">Misionales </t>
  </si>
  <si>
    <t>DELIMITACIÓN Y DECLARACIÓN DE ÁREAS Y ZONAS DE INTERÉS</t>
  </si>
  <si>
    <t>Desarrollar proyectos y acciones orientados a optimizar el uso de los recursos minerales del país teniendo en cuenta los aspectos sociales y económicos</t>
  </si>
  <si>
    <t>GESTIÓN DE LA INVERSIÓN MINERA</t>
  </si>
  <si>
    <t>Gestionar la realización y participación en ferias y eventos que contribuyan a la divulgación de las estrategias de Promoción de la Agencia Nacional de Minería (ANM), con el fin de promover la inversión en el sector minero colombiano.</t>
  </si>
  <si>
    <t>GENERACIÓN DE TÍTULOS MINEROS</t>
  </si>
  <si>
    <t>GESTIÓN INTEGRAL PARA EL SEGUIMIENTO Y CONTROL A LOS TÍTULOS MINEROS</t>
  </si>
  <si>
    <t>SEGURIDAD MINERA</t>
  </si>
  <si>
    <t>GESTIÓN INTEGRAL DE LA INFORMACIÓN MINERA</t>
  </si>
  <si>
    <t>ATENCIÓN INTEGRAL Y SERVICIOS A GRUPOS DE INTERÉS</t>
  </si>
  <si>
    <t xml:space="preserve">Apoyo </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</si>
  <si>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</si>
  <si>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</si>
  <si>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</si>
  <si>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</si>
  <si>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</si>
  <si>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</si>
  <si>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ADMINISTRACIÓN DE TECNOLOGÍAS E INFORMACIÓN</t>
  </si>
  <si>
    <t>GESTIÓN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</si>
  <si>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</si>
  <si>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GESTIÓN JURÍDICA</t>
  </si>
  <si>
    <t>GESTIÓN DOCUMENTAL</t>
  </si>
  <si>
    <t xml:space="preserve">  
Administrar los documentos que produce y recibe la Entidad, garantizando de manera eficaz su manejo, custodia y preservación, a través de mecanismos que permitan su consulta eficiente, con el fin de dar cumplimiento a los fines institucionales.</t>
  </si>
  <si>
    <t>EVALUACIÓN, CONTROL Y MEJORA</t>
  </si>
  <si>
    <t xml:space="preserve">Evaluar la gestión de los procesos de la Entidad, así como el cumplimiento de los requisitos técnicos, legales, de los clientes y la organización, con el fin de contribuir a la Mejora Continua del Sistema Integrado de Gestión, en su etapa de consolidación. </t>
  </si>
  <si>
    <t>EVALUACIÓN</t>
  </si>
  <si>
    <t xml:space="preserve">Detectivo </t>
  </si>
  <si>
    <t xml:space="preserve">Correctivo </t>
  </si>
  <si>
    <t xml:space="preserve">Naturaleza de controles </t>
  </si>
  <si>
    <t xml:space="preserve">Manual </t>
  </si>
  <si>
    <t>Automático</t>
  </si>
  <si>
    <t>Recursos insuficientes para el cumplimiento de metas</t>
  </si>
  <si>
    <t>Falta de articulación con los entes territoriales para la inclusión del desarrollo minero en e Ordenamiento Territorial</t>
  </si>
  <si>
    <t xml:space="preserve">Resistencia de la comunidad para el desarrollo minero </t>
  </si>
  <si>
    <t>Sistemas de Información obsoletos</t>
  </si>
  <si>
    <t>Equipo de trabajo estable, resultado del concurso
Equipo de trabajo provisto 90%</t>
  </si>
  <si>
    <t>Aumento de recursos propios para el desarrollo minero del país
Cuenta con apoyo de recursos BID para actualizar procedimientos</t>
  </si>
  <si>
    <t>Articular la Gestión por procesos y  generar apropiación en el equipo de trabajo 
Cuenta con proyecto de Inversión para el fortalecimiento de SIG</t>
  </si>
  <si>
    <t xml:space="preserve">Implementación de Sistemas de Información </t>
  </si>
  <si>
    <t xml:space="preserve">Grupo de Planeación </t>
  </si>
  <si>
    <t xml:space="preserve">Documento escrito </t>
  </si>
  <si>
    <t>Denunciar el hecho ante las autoridades competentes</t>
  </si>
  <si>
    <t>Análisis del riesgo</t>
  </si>
  <si>
    <t xml:space="preserve">Evaluación  del Riesgo </t>
  </si>
  <si>
    <t xml:space="preserve">Periodo de ejecución </t>
  </si>
  <si>
    <t>Fecha Terminación</t>
  </si>
  <si>
    <t xml:space="preserve">Ejecución del 100%  de las actividades programadas </t>
  </si>
  <si>
    <t xml:space="preserve">Inadecuada priorización y distribución  de recursos para el desarrollo institucional.
Débil ejecución de recursos </t>
  </si>
  <si>
    <t xml:space="preserve">Gestionar fuentes adicionales de recursos.
Realizar seguimiento y redistribución de recursos 
</t>
  </si>
  <si>
    <t xml:space="preserve">IDENTIFICACIÓN DEL RIESGO </t>
  </si>
  <si>
    <t xml:space="preserve">VALORACIÓN DEL RIESGO DE CORRUPCIÓN </t>
  </si>
  <si>
    <t xml:space="preserve">MONITOREO Y REVISIÓN </t>
  </si>
  <si>
    <t>CATASTRÓFICO</t>
  </si>
  <si>
    <t>a) No genera reprocesos
b) No visible para la organización y sus involucrados
c) Interrupción de actividades institucionales  por menos de medio día.</t>
  </si>
  <si>
    <t>a) Genera reprocesos que afectan varias actividades dentro de un proceso
b) Se requiere la intervención de varias áreas o asistencia externa.
c) Interrupción de actividades institucionales, entre tres días y cinco días</t>
  </si>
  <si>
    <t>a) Los reprocesos afectan a varios procesos
b) Intervención de la dirección y movilización de recursos, incluyendo asistencia externa
c) Interrupción de actividades institucionales, por más de cinco días</t>
  </si>
  <si>
    <t xml:space="preserve">Clases de Controles </t>
  </si>
  <si>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</si>
  <si>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Realizar el seguimiento y control de las obligaciones estipuladas en los títulos mineros ,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</si>
  <si>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 xml:space="preserve">Hacer seguimiento a las obligaciones de seguridad minera a los titulares , a través de : la inspección, capacitación y asesoría técnica para generar una cultura de prevención que reduzca la accidentalidad minera; y coordinar el sistema nacional de salvamento minero. </t>
  </si>
  <si>
    <t xml:space="preserve">Administrar y mantener actualizada la información relacionada con la actividad minera del país, de tal modo que sea posible la obtención veraz y rápida de datos estadísticos, geográficos y de información sujeta al registro minero , de una zona especifica o en todo el país, a través de la aplicación de plataformas tecnológicas que permiten el manejo de este tipo de información. </t>
  </si>
  <si>
    <t xml:space="preserve">  
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</si>
  <si>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t>Gestionar tecnologías de información, a través del desarrollo de políticas, planes, programas y proyectos que garanticen su permanente disponibilidad, por medio de una plataforma tecnológica moderna, confiable y oportuna a los usuarios de la Agencia Nacional de Minería.</t>
  </si>
  <si>
    <t>Asesorar, representar y coordinar en temáticas relacionadas con procesos judiciales y extrajudiciales a la Agencia Nacional de Minería, a través del cumplimiento y aplicación de la normatividad vigente.</t>
  </si>
  <si>
    <t>Alinear la Entidad en torno a los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</si>
  <si>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Vigencia 2017</t>
  </si>
  <si>
    <t xml:space="preserve">Procedimiento actualizado, publicado y socializado </t>
  </si>
  <si>
    <t>Cambios normativos negativos  en el desarrollo de la actividad minera</t>
  </si>
  <si>
    <t>Cambios normativos positivos para el desarrollo de la actividad minera</t>
  </si>
  <si>
    <t>Mostrar el desarrollo de la minería bien hecha</t>
  </si>
  <si>
    <t>Procesos desactualizados y obsoletos para el desarrollo de los objetivos</t>
  </si>
  <si>
    <t>Revisión y actualización de procesos.</t>
  </si>
  <si>
    <t xml:space="preserve">Crecimiento de la minería ilegal, lo que impide el cumplimiento de las metas, generando impacto ambiental negativo </t>
  </si>
  <si>
    <t>Desarrollo de una minería legal sostenible y amigable con el medio ambiente</t>
  </si>
  <si>
    <t>Inadecuada interpretación de las normas y/o políticas</t>
  </si>
  <si>
    <t>La inclusión de la delimitación de zonas  mineras en el ordenamiento territorial</t>
  </si>
  <si>
    <t xml:space="preserve">Débil proceso de Inducción a los funcionarios nuevos y contratistas.
Inadecuada interpretación de las normas y/o políticas 
</t>
  </si>
  <si>
    <t>Manipulación de directrices y  políticas  para favorecer  intereses particulares sin la debida justificación técnica.</t>
  </si>
  <si>
    <t>Presión política que impida el ejercicio del Control Interno</t>
  </si>
  <si>
    <t xml:space="preserve">Mantener información actualizada y publicada
Calidad y oportunidad en la información entregada  </t>
  </si>
  <si>
    <t>Normativo</t>
  </si>
  <si>
    <t>Principios y valores de los servidores</t>
  </si>
  <si>
    <t>Falta de principios y valores en el cumplimiento de la gestión</t>
  </si>
  <si>
    <t xml:space="preserve">Incumplir con los tiempos establecidos para contestar las PQRS </t>
  </si>
  <si>
    <t>Se cuenta con procedimiento y se realiza seguimiento por parte del GPCC</t>
  </si>
  <si>
    <t>Político</t>
  </si>
  <si>
    <t>Tráfico de influencias</t>
  </si>
  <si>
    <t>Proceso manual de generación del radicado al peticionario</t>
  </si>
  <si>
    <t xml:space="preserve">Mejora al sistema para automatizar radicados. </t>
  </si>
  <si>
    <t>Rotación de personal e ingreso de nuevos funcionarios.</t>
  </si>
  <si>
    <t>Transferir el conocimiento de los funcionarios antiguos a los nuevos</t>
  </si>
  <si>
    <t>Manipulación de respuesta en PQRS</t>
  </si>
  <si>
    <t>Semestral</t>
  </si>
  <si>
    <t xml:space="preserve">Remitir el caso a los entes de control </t>
  </si>
  <si>
    <t>Oficio de remisión a la entidad de control.</t>
  </si>
  <si>
    <t>Las capacitaciones son realizadas por el  GPCC, personal encargado a seguimiento de  PQRS.</t>
  </si>
  <si>
    <t>Realizar 1 capacitación semestral a los funcionarios  de la ANM en temas de atención a PQRS</t>
  </si>
  <si>
    <t>Disminución de los recursos asignados para las actividades</t>
  </si>
  <si>
    <t>Identificación de metodologías y tecnologías que permitan la reducción de costos en las actividades requeridas</t>
  </si>
  <si>
    <t>Falta de unidad de criterio en conceptos jurídicos y técnicos para la toma de decisiones de fondo</t>
  </si>
  <si>
    <t xml:space="preserve">Inestabilidad y ambigüedad en normativa ambiental </t>
  </si>
  <si>
    <t>Se han generado canales de comunicación con entidades relacionadas con el trámite</t>
  </si>
  <si>
    <t>El personal con formación en temas técnicos de la actividad minera vinculado a la planta de personal no es suficiente para atender los trámites asociados al proceso</t>
  </si>
  <si>
    <t>Se han gestionado recursos para realizar la contratación requerida</t>
  </si>
  <si>
    <t>Presión política para agilizar trámites y afectar la toma decisiones de fondo</t>
  </si>
  <si>
    <t>Existe normativa vigente que rige los trámites</t>
  </si>
  <si>
    <t>Falta de principios y valores de funcionarios y usuarios en la gestión de los trámites</t>
  </si>
  <si>
    <t>Los usuarios de la ANM cuentan con canales oficiales para denunciar actos de corrupción</t>
  </si>
  <si>
    <t>Informes de revisión documental y de visita de campo</t>
  </si>
  <si>
    <t>Identificar y ajustar las falencias dentro de los controles del procedimiento asociado.</t>
  </si>
  <si>
    <t>Informes de verificación documental</t>
  </si>
  <si>
    <t>Informes de revisión documental y visita de campo en el periodo / Solicitudes de ARE resueltas en el periodo</t>
  </si>
  <si>
    <t xml:space="preserve">Falta de principios y valores por parte de la sociedad </t>
  </si>
  <si>
    <t>Imagen Institucional de la ANM fortalecida
Modificación en el mecanismo de adjudicación de AEM</t>
  </si>
  <si>
    <t>Favorecimiento para la colusión en la presentación de propuestas, en el proceso de selección objetiva</t>
  </si>
  <si>
    <t xml:space="preserve">DELIMITACION Y DECLARACION DE AREAS Y ZONAS DE INTERES </t>
  </si>
  <si>
    <t>Sistema de Seguridad de la Información implementado</t>
  </si>
  <si>
    <t>GESTION DE LA INVERSION MINERA</t>
  </si>
  <si>
    <t>Agosto - Diciembre 2017</t>
  </si>
  <si>
    <t xml:space="preserve">Ayuda de memoria </t>
  </si>
  <si>
    <t xml:space="preserve">Elevar ante las instancias competentes para el inicio de las actuaciones legales del caso </t>
  </si>
  <si>
    <t xml:space="preserve">Memorando / Oficio </t>
  </si>
  <si>
    <t xml:space="preserve">Grupo de Promoción </t>
  </si>
  <si>
    <t>Revisión realizada: 1</t>
  </si>
  <si>
    <t xml:space="preserve">Acta de reunión / Correo electrónico </t>
  </si>
  <si>
    <t>Socialización realizada: 1</t>
  </si>
  <si>
    <t>Reparto de expedientes  semanales para que no se de acumulación de los mismos</t>
  </si>
  <si>
    <t>falta actualización conforme a las nuevas sentencias de la corte</t>
  </si>
  <si>
    <t>Existen todos los procedimientos en el aplicativo ISOLUCION</t>
  </si>
  <si>
    <t>Sinergia Interinstitucional</t>
  </si>
  <si>
    <t>Se debe fortalecer teniendo en cuenta las nuevas etapas en el proceso de titulación</t>
  </si>
  <si>
    <t>Inestabilidad Jurídica debido a constantes pronunciamientos de las altas cortes</t>
  </si>
  <si>
    <t>Falta personal para el cumplimiento de las nuevas tareas asignadas al proceso</t>
  </si>
  <si>
    <t>Compromiso del Grupo de trabajo para sacar adelante los nuevos procedimientos y con ello el cumplimiento de las metas de la vigencia</t>
  </si>
  <si>
    <t>Falta de políticas públicas para el desarrollo de la actividad minera</t>
  </si>
  <si>
    <t>No es confiable</t>
  </si>
  <si>
    <t>Desconocimiento del proceso de titulación minera</t>
  </si>
  <si>
    <t>Acercamiento a las comunidades</t>
  </si>
  <si>
    <t>Nueva Tecnología disponible</t>
  </si>
  <si>
    <t>Tecnología</t>
  </si>
  <si>
    <t>Faltan de equipos para nuevas contrataciones</t>
  </si>
  <si>
    <t>Comunicación Interna</t>
  </si>
  <si>
    <t>Favorecimiento en el trámite de solicitudes</t>
  </si>
  <si>
    <t>2017-2018</t>
  </si>
  <si>
    <t>Actas
Comunicados/correos al grupo</t>
  </si>
  <si>
    <t>Control posterior de viabilidad a los actos administrativos por parte de la alta gerencia</t>
  </si>
  <si>
    <t>Base de datos con el registro de los actos administrativos firmados</t>
  </si>
  <si>
    <t>Actos administrativos digitalizados</t>
  </si>
  <si>
    <t>Coordinador Grupo de Contratación Minera</t>
  </si>
  <si>
    <t>POA: Evaluar las propuestas de contrato de concesión y Autorizaciones Temporales conforme la Ley</t>
  </si>
  <si>
    <t>Lista de asistencia</t>
  </si>
  <si>
    <t>Denuncias ante los entes de control</t>
  </si>
  <si>
    <t>Memorando que remite la denuncia</t>
  </si>
  <si>
    <t>Memorando</t>
  </si>
  <si>
    <t xml:space="preserve">Cumplimiento del 100% de la actividad programada </t>
  </si>
  <si>
    <t>Cambios macro económicos que afecten los procesos de explotación y exploración  sin respuesta financiera y  de productividad por parte de los mineros</t>
  </si>
  <si>
    <t>1. Recursos físicos limitados (Adecuación de espacios y equipos de trabajo)</t>
  </si>
  <si>
    <t xml:space="preserve">Se dispone de espacios físicos </t>
  </si>
  <si>
    <t xml:space="preserve">1. Percepción negativa de la actividad minera en términos ambientales por parte del público en general </t>
  </si>
  <si>
    <t xml:space="preserve">1. Contribuir a incrementar  los niveles de desempeño ambiental de los títulos mineros </t>
  </si>
  <si>
    <t xml:space="preserve">Instrumentos de difusión y comunicación como la tecnología de video conferencia </t>
  </si>
  <si>
    <t xml:space="preserve">Deficiente uso de los recursos asignados </t>
  </si>
  <si>
    <t>1. Asignación del 2% de los recursos del SGR para las actividades de fiscalización</t>
  </si>
  <si>
    <t>Construcción de instructivos y estándares que permitan mitigar la complejidad</t>
  </si>
  <si>
    <t>1. No disponibilidad de personal para realizar la fiscalización y atender los trámites.
1.1. Disponibilidad de recursos asignados 
1.2. Oportunidad en la contratación 
2. Errores por parte de los servidores públicos 
2.1. Interpretación errada de requisitos legales o técnicos. 
2.2. No identificar hallazgos relevantes 
2.3. Cambios de personal 
2.4. Nivel de detalle de la inducción 
3. Sobrecarga laboral en algunos casos</t>
  </si>
  <si>
    <t>1. Talento humano comprometido</t>
  </si>
  <si>
    <t xml:space="preserve">1. Existencia de zonas mineras con altos niveles de conflicto (armado, ideológico, cultural)  y en las que se realizan actividades sin el amparo de un título minero </t>
  </si>
  <si>
    <t xml:space="preserve">Desarrollo socio económico de las regiones </t>
  </si>
  <si>
    <t>Debilidad en la integración de procesos</t>
  </si>
  <si>
    <t xml:space="preserve">Fortalecimiento en la agregación de valor mediante articulación de procesos - Actualización de procesos </t>
  </si>
  <si>
    <t xml:space="preserve">Enfoques y tecnologías de fiscalización de fiscalización </t>
  </si>
  <si>
    <t xml:space="preserve">1. Nivel bajo de soporte técnico </t>
  </si>
  <si>
    <t xml:space="preserve">Sistemas  de comunicación deficientes </t>
  </si>
  <si>
    <t xml:space="preserve">Herramientas de comunicación disponibles </t>
  </si>
  <si>
    <t>1. Debilidad en la segregación de funciones  
2. Falta de sensibilidad ética 
2.1. Falta de competencia en los temas económicos
3. Debilidad en la trazabilidad de actuaciones</t>
  </si>
  <si>
    <t>1. Detrimento Patrimonial 
2. Pérdida de imagen y de credibilidad por parte de sus clientes externos e internos.
3. Investigaciones y sanciones por parte de los entes de control.</t>
  </si>
  <si>
    <t>1. Debilidad en la segregación de funciones  
2. Falta de sensibilidad ética 
3. Debilidad en la trazabilidad de actuaciones
4. Posibilidad de interpretación de requisitos legales y técnicos aplicables 
5. Incumplimiento de procedimientos</t>
  </si>
  <si>
    <t>1. Debilidad en la segregación de funciones  
2. Falta de sensibilidad ética 
3. Debilidad en la trazabilidad de actuaciones
4. Posibilidad de interpretación de requisitos legales y técnicos aplicables 
5. Incumplimiento de procedimiento</t>
  </si>
  <si>
    <t xml:space="preserve">1. Debilidad en la segregación de funciones  
2. Falta de sensibilidad ética 
2.1. Falta de competencia en los temas objeto de evaluación
3. Debilidad en la trazabilidad de actuaciones
4. Posibilidad de interpretación de requisitos legales y técnicos aplicables </t>
  </si>
  <si>
    <t xml:space="preserve">1. Posibles incumplimientos de carácter económico, ambiental, de salud y seguridad en el trabajo, de productividad que inciden en la producción y el pago regalías </t>
  </si>
  <si>
    <t>1. Ausencia de controles de oportunidad  
2. Falta de sensibilidad ética 
3. Debilidad en la trazabilidad de actuaciones</t>
  </si>
  <si>
    <t>1. No igualdad de información para la toma de decisiones de los actores del mercado.
2. Detrimento Patrimonial 
3. Pérdida de imagen y de credibilidad por parte de sus clientes externos e internos.
4. Investigaciones y sanciones por parte de los entes de control.</t>
  </si>
  <si>
    <t>1. Ausencia de controles de oportunidad 
2. Falta de sensibilidad ética 
3. Debilidad en la trazabilidad de actuaciones</t>
  </si>
  <si>
    <t xml:space="preserve">Una sola vez </t>
  </si>
  <si>
    <t>Procedimiento documentado</t>
  </si>
  <si>
    <t xml:space="preserve">Enviar a organismo de control </t>
  </si>
  <si>
    <t>Gerente de Regalías y Contraprestaciones Económicas</t>
  </si>
  <si>
    <t>Porcentaje de avance en la actualización de los procedimientos asociados</t>
  </si>
  <si>
    <t>Cada vez que realiza el proceso</t>
  </si>
  <si>
    <t>Procedimiento documentado con el esquema de filtros y con control definido para inspecciones de campo y evaluaciones integrales del expediente</t>
  </si>
  <si>
    <t xml:space="preserve">Gerente de Seguimiento y Control </t>
  </si>
  <si>
    <t xml:space="preserve"> </t>
  </si>
  <si>
    <t>Procedimiento documentado con el esquema de filtros</t>
  </si>
  <si>
    <t>No aplica</t>
  </si>
  <si>
    <t xml:space="preserve">3. Incluir en los registros de inspección evidencia de cumplimiento y no cumplimiento de las obligaciones de los titulares mineros </t>
  </si>
  <si>
    <t xml:space="preserve">Formatos modificados </t>
  </si>
  <si>
    <t>Porcentaje de avance en la actualización de los formatos asociados al instructivo de Inspecciones de Campo</t>
  </si>
  <si>
    <t>Semanal</t>
  </si>
  <si>
    <t>Instructivo de Atención de Trámites que incluya control de oportunidad</t>
  </si>
  <si>
    <t>Instructivo actualizado</t>
  </si>
  <si>
    <t>Porcentaje de avance en la actualización del procedimiento de trámites</t>
  </si>
  <si>
    <t>Solicitud de actualización de los procedimientos asociados</t>
  </si>
  <si>
    <t>Porcentaje de avance en la actualización del procedimiento</t>
  </si>
  <si>
    <t>Procedimiento actualizado</t>
  </si>
  <si>
    <t>Mensual</t>
  </si>
  <si>
    <t>Documentación de la forma de ejercer el control para RUCOM y documentación del control para exportación</t>
  </si>
  <si>
    <t>Recursos limitados para el cumplimiento del objetivo del proceso</t>
  </si>
  <si>
    <t>Insuficiencia de personal para el logro del objetivo</t>
  </si>
  <si>
    <t>Redistribución de funciones con el personal que conforma el grupo</t>
  </si>
  <si>
    <t>Desactualización en las normas de seguridad minera</t>
  </si>
  <si>
    <t xml:space="preserve">Actualización en las normas de seguridad minera </t>
  </si>
  <si>
    <t>Cultura Institucional laxa y permisiva</t>
  </si>
  <si>
    <t>Intensificar los valores y principios éticos de la institución</t>
  </si>
  <si>
    <t>Incumplimiento de la normas de seguridad minera por parte del titular minero</t>
  </si>
  <si>
    <t>Planeación de las capacitaciones a nivel nacional en temas de seguridad minera</t>
  </si>
  <si>
    <t>Generar informes de visita favorables por parte del funcionario líder  sin el cumplimiento de las normas de seguridad a cambio de recibir un beneficio personal  y/o a un tercero</t>
  </si>
  <si>
    <t>Informe de Visita</t>
  </si>
  <si>
    <t>Comunicar a los entes de control para que ejerza los procesos a que haya lugar</t>
  </si>
  <si>
    <t>Oficio Remisorio</t>
  </si>
  <si>
    <t>100% de las verificaciones aleatorias</t>
  </si>
  <si>
    <t>Baja demanda de los productos ofrecidos.</t>
  </si>
  <si>
    <t>Los servicios ofrecidos generan ingresos económicos y contribuyen a la eficacia en la presentación de las propuestas.</t>
  </si>
  <si>
    <t>* Falta espacio para nuevos puestos de trabajo.
*Archivo interno de gestión documental.
*Falta Iluminación.
*Faltan equipos de cómputo</t>
  </si>
  <si>
    <t>Habilitar nuevos puestos de trabajo</t>
  </si>
  <si>
    <t>La no actualización del RUNAP</t>
  </si>
  <si>
    <t>Mantener actualizada las capas declaradas como excluibles de la minería por la autoridad ambiental.</t>
  </si>
  <si>
    <t>Oportuna entrega de los documentos</t>
  </si>
  <si>
    <t>Actualizaciones no informadas por parte de las entidades competentes</t>
  </si>
  <si>
    <t>Actualización e intercambio de información.</t>
  </si>
  <si>
    <t>NA</t>
  </si>
  <si>
    <t>Falta actualización de la información en el Catastro Minero Colombiano</t>
  </si>
  <si>
    <t>Actualización en términos de la información Minera</t>
  </si>
  <si>
    <t>Falsedad en documentos por el usuario minero.</t>
  </si>
  <si>
    <t xml:space="preserve">La publicación de la información minera </t>
  </si>
  <si>
    <t>Inconsistencias en la plataforma tecnológica</t>
  </si>
  <si>
    <t>Posibilidad de agilizar el trámite.</t>
  </si>
  <si>
    <t>Mejores software y actualización de equipos.</t>
  </si>
  <si>
    <t>Canales de comunicación poco efectivos</t>
  </si>
  <si>
    <t>Efectiva comunicación Jefe/Funcionario.</t>
  </si>
  <si>
    <t xml:space="preserve"> Agilizar o Retrasar el trámite de inscripción y/o desanotación en el Catastro Minero Colombiano  con el propósito de beneficiar a un tercero</t>
  </si>
  <si>
    <t>Listas de asistencia</t>
  </si>
  <si>
    <t>Registrar en la base de datos en Acces la información</t>
  </si>
  <si>
    <t>Base de datos en Acces con el registro manual de la información</t>
  </si>
  <si>
    <t>Ejecución del desarrollo tecnológico</t>
  </si>
  <si>
    <t>Oscar González</t>
  </si>
  <si>
    <t>Indicadores POA</t>
  </si>
  <si>
    <t>Minería Ilegal</t>
  </si>
  <si>
    <t>Información oportuna para fomentar la minería</t>
  </si>
  <si>
    <t>fortalecer los espacios necesarios para el buen desarrollo de las actividades del grupo, incluyendo mas presupuesto para ello.</t>
  </si>
  <si>
    <t>Incumplimiento de las normas ambientales dentro de los trámites mineros</t>
  </si>
  <si>
    <t>Guiar y asesorar al minero respecto de los trámites mineros</t>
  </si>
  <si>
    <t>No entrega de insumos (expedientes) por parte de los grupos de trabajo para la correcta prestación del servicio al minero y/o notificaciones.</t>
  </si>
  <si>
    <t>socializar y fortalecer con los demás grupos para el buen servicio para usuarios que requieran consultar los expedientes</t>
  </si>
  <si>
    <t>hacer campañas con los usuarios, titulares, apoderados para la actualización de datos.</t>
  </si>
  <si>
    <t>Falsedad en documentos de notificación por el usuario minero</t>
  </si>
  <si>
    <t>Realizar las denuncias penales cuando se presente falsedad en documento</t>
  </si>
  <si>
    <t>Cumple con la normatividad vigente</t>
  </si>
  <si>
    <t>Posibilidad de agilizar el trámite</t>
  </si>
  <si>
    <t>Renovación de equipos</t>
  </si>
  <si>
    <t>Efectiva comunicación Jefe/Funcionario</t>
  </si>
  <si>
    <t>Pérdida y/o alteración de documentos dentro de los expedientes con el propósito de beneficiar a un tercero</t>
  </si>
  <si>
    <t>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</si>
  <si>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t>Los expedientes que salgan de GIAM se registraran en el libro diario que lleva el personal de vigilancia</t>
  </si>
  <si>
    <t>Se dejará copia del memorando o planilla, con el que se saque el expediente y será entregado al personal de vigilancia y otra copia en los consecutivos de GIAM.</t>
  </si>
  <si>
    <t>Libro diario, planilla y/o memorando</t>
  </si>
  <si>
    <t>se realizó la socialización con funcionarios y contratistas de GIAM e indicaciones con el personal de vigilancia</t>
  </si>
  <si>
    <t>Gema Margarita Rojas Lozano</t>
  </si>
  <si>
    <t>Realizar un buen análisis del sector y estudio comparativo de la demanda no limitado a cotizaciones.</t>
  </si>
  <si>
    <t>Sistema de seguimiento básico a procesos de selección</t>
  </si>
  <si>
    <t>Procesos desactualizados y/o demasiado generales</t>
  </si>
  <si>
    <t>No aprobación de recursos necesarios y suficientes.</t>
  </si>
  <si>
    <t>Presión política que obstaculice el normal desarrollo del proceso de selección</t>
  </si>
  <si>
    <t>Fortalecimiento de la independencia de la Alta Dirección en relación con la toma de decisiones.</t>
  </si>
  <si>
    <t xml:space="preserve">Oportunidad de reforzar los valores y principios éticos como institución </t>
  </si>
  <si>
    <t>Debilidad de Mecanismos de seguimiento electrónico del proceso de contratación</t>
  </si>
  <si>
    <t>Oportunidad de construir sistemas de información actualizados y parametrizados para seguimiento adecuado.</t>
  </si>
  <si>
    <t>Falta de reporte sobre posibles conflictos de interés sobrevinientes.</t>
  </si>
  <si>
    <t>Permanente</t>
  </si>
  <si>
    <t>Diligenciamiento de formato de declaración juramentada de conflicto de interés, revisión efectiva del CMC e incorporación de cláusula de conflicto de interés sobreviniente .</t>
  </si>
  <si>
    <t>Cada proceso de selección o trámite contractual cuenta dentro de su lista de chequeo con la verificación de la existencia de la documentación soporte respecto de la evidencia requerida en cuanto a conflicto de interés e igualmente se verifica la utilización de la minuta contractual que incorpore el conflicto de interés sobreviniente.</t>
  </si>
  <si>
    <t xml:space="preserve">Abogado a cargo del proceso y gestor a cargo de verificación de CMC </t>
  </si>
  <si>
    <t>Número de solicitudes de procesos de contratación presentadas Vs Número de verificaciones efectivas de diligenciamiento y suscripción de Declaración Juramentada de Conflicto de Interés e información en CMC y cláusula de conflicto de interés en el contrato.</t>
  </si>
  <si>
    <t>Informe trimestral de contratación con verificación de documentos soporte debidamente diligenciados</t>
  </si>
  <si>
    <t>Coordinador de Grupo de Contratación</t>
  </si>
  <si>
    <t>Solicitudes de Contratación debidamente radicadas vs lista de chequeo efectivamente tramitadas y suscritas por el abogado a cargo, donde conste verificación de declaración juramentada de conflicto de interés y consulta del CMC.</t>
  </si>
  <si>
    <t>Recorte de Presupuesto
Medidas de Austeridad
No aprobación de vigencias futuras
Por factores económicos incrementos en cobros de servicios y cotizaciones para desarrollo de contratos</t>
  </si>
  <si>
    <t>Asignación de Recursos SGR
Procesos de contratación favorables</t>
  </si>
  <si>
    <t>Sedes en arrendamiento
Infraestructura insuficiente</t>
  </si>
  <si>
    <t>Sedes propias en algunas ciudades
Buena ubicación de la sede Bogotá</t>
  </si>
  <si>
    <t>Incumplimiento de normas medioambientales en cuanto a transporte, aseo e infraestructura.</t>
  </si>
  <si>
    <t xml:space="preserve">Falta de consulta de procedimientos
Falta de actualización de algunos de ellos
Los funcionarios y contratistas no utilizan los formatos establecidos
</t>
  </si>
  <si>
    <t>Proceso de actualización
Existen procedimientos para todas las actividades que se desarrollan en el proceso</t>
  </si>
  <si>
    <t xml:space="preserve">Creación de alianzas con otras Entidades para desarrollo de proyectos.
Buen desarrollo de actividades por parte de proveedores.
</t>
  </si>
  <si>
    <t xml:space="preserve">Recorte de recursos
</t>
  </si>
  <si>
    <t xml:space="preserve">Medidas de austeridad </t>
  </si>
  <si>
    <t xml:space="preserve">Cambios normativos 
Delegación de nuevas funciones
</t>
  </si>
  <si>
    <t>Creación de normas que regulen actividades relacionadas con las actividades del proceso.</t>
  </si>
  <si>
    <t>Funcionarios y contratistas con altas competencias para desarrollo de funciones y obligaciones
Alto sentido de pertenencia.</t>
  </si>
  <si>
    <t>Aspectos políticos que generen ajustes en la Entidad
Nuevas directrices</t>
  </si>
  <si>
    <t>Estabilidad para el desarrollo de las funciones</t>
  </si>
  <si>
    <t>Los Sistemas de información no funcionan adecuadamente.
No se encuentran adaptados a las necesidades de los procesos.</t>
  </si>
  <si>
    <t>Nuevos desarrollos de los sistemas de información.</t>
  </si>
  <si>
    <t>Protestas, paros y eventos que afecten el orden público</t>
  </si>
  <si>
    <t>Es costosa y con las medidas de austeridad no se pueden adquirir.</t>
  </si>
  <si>
    <t>Existe buena comunicación interna en el Grupo
Buena comunicación con las otras áreas de la Entidad</t>
  </si>
  <si>
    <t>Demoras en los procesos internos por falta de comunicación</t>
  </si>
  <si>
    <t>Listados de asistencia</t>
  </si>
  <si>
    <t xml:space="preserve">Reuniones con el jefe inmediato
</t>
  </si>
  <si>
    <t>CONDUCTORES
RAFAEL RINCON</t>
  </si>
  <si>
    <t>Reuniones con el jefe inmediato
Llamadas telefónicas</t>
  </si>
  <si>
    <t>Reporte de siniestros reportados/Siniestros presentados</t>
  </si>
  <si>
    <t>Existe revisión previo de los documentos cuando son radicados.</t>
  </si>
  <si>
    <t>Falsificación de documentos soportes para el pago.</t>
  </si>
  <si>
    <t>Solicitud  de originales  de los documentos soportes para el pago.</t>
  </si>
  <si>
    <t>Concentración de funciones.</t>
  </si>
  <si>
    <t>Experticia de los funcionarios a cargo de la revisión de cuentas.</t>
  </si>
  <si>
    <t>Sistema externo con restricción de permisos y sistema de  firma digital.</t>
  </si>
  <si>
    <t>Realizar pagos o movimientos financieros obteniendo beneficios propios o favorecimientos a terceros</t>
  </si>
  <si>
    <t>1. Sanciones penales, administrativas, pecuniarias o fiscales
2. Detrimento patrimonial.</t>
  </si>
  <si>
    <t>GESTION FINANCIERA</t>
  </si>
  <si>
    <t>Mensualmente</t>
  </si>
  <si>
    <t>Revisión permanente previa y posterior a los documentos.</t>
  </si>
  <si>
    <t>Conciliaciones y cuentas revisadas con el lleno de los requisitos</t>
  </si>
  <si>
    <t>Se actualizarán los procesos y procedimientos.</t>
  </si>
  <si>
    <t>1. Conciliaciones mensuales.                                                                 2. Número de cuentas tramitadas con el lleno de los requisitos</t>
  </si>
  <si>
    <t>Memorandos y correos electrónicos</t>
  </si>
  <si>
    <t>Coordinador Grupo de Recursos Financieros</t>
  </si>
  <si>
    <t xml:space="preserve">Políticas de austeridad del gasto
Variación en las tasas de cambio que incrementan los precios de las soluciones tecnológicas ocasionado que el presupuesto que se solicita desde la vigencia anterior sea insuficiente </t>
  </si>
  <si>
    <t>Acceso a compras a través de acuerdos marco de precio para acceder a oferta de bienes y servicios</t>
  </si>
  <si>
    <t xml:space="preserve">Deficiencia en la infraestructura física de las sedes, incluye aspectos locativos, eléctricos, de seguridad física, áreas de acceso, áreas  de ubicación de equipos. 
Sedes que no son propias de la Entidad
</t>
  </si>
  <si>
    <t xml:space="preserve">Los servicios  que soporta la OTI  hacen uso de equipos propios de la Entidad. </t>
  </si>
  <si>
    <t xml:space="preserve">Varias de las sedes de la Entidad no son propias por lo que se ve expuesta a que a pesar de contar con contratos de arrendamiento, deba realizar traslados de su personal  y por ende de los equipos </t>
  </si>
  <si>
    <t>En caso de cambio de sede es posible establecer criterios para seleccionar sedes sean más apropiadas para el funcionamiento de las oficinas y la instalación de equipos</t>
  </si>
  <si>
    <t xml:space="preserve">Los procedimientos del proceso de administración de Tecnología e Información requieren ser revisados y actualizados para asegurar que responde a  la actual dinámica de la Entidad
Documentación de procedimientos operativos insuficiente </t>
  </si>
  <si>
    <t xml:space="preserve">Se cuenta con un Sistema de gestión de calidad que permite generar procedimientos, manuales, guías instructivos que sean de obligatorio cumplimiento por parte de los usuarios internos. </t>
  </si>
  <si>
    <t xml:space="preserve">Intercambio de información
 </t>
  </si>
  <si>
    <t>La Oficina de tecnología e información cuenta con el proyecto de inversión inscrito hasta el DNP de:   "ADMINISTRACIÓN Y FORTALECIMIENTO DE LA INFRAESTRUCTURA TECNOLÓGICA Y SISTEMAS DE INFORMACIÓN A NIVEL NACIONAL", con un horizonte de ejecución desde la vigencia 2016 hasta 2019</t>
  </si>
  <si>
    <t xml:space="preserve">Cambios normativos 
Cambios de requerimientos de la Estrategia de Gobierno en Línea </t>
  </si>
  <si>
    <t>La obligatoriedad del cumplimiento de normas obliga a que se deban realizar cambios que actualizan las Tecnologías de la Información</t>
  </si>
  <si>
    <t xml:space="preserve">Gestión del talento Humano 
Insuficiencia de recurso humano 
Rotación de personal 
Falta de experticia del recurso humano para la gestión de nuevas soluciones tecnológicas
No es posible acceder a capacitación permanente
Se requiere de personal contratista para el desarrollo de las actividades de la Oficina 
</t>
  </si>
  <si>
    <t xml:space="preserve">Los funcionarios que hacen parte dela Oficina de tecnología e Información son de carrera administrativa, no hay funcionarios en provisionalidad. </t>
  </si>
  <si>
    <t xml:space="preserve">Cambio de políticas en el sector de la Entidad que permitan fortalecer el uso de las TI. </t>
  </si>
  <si>
    <t xml:space="preserve">Posibilidad de generar mejoras  a los Sistemas de Información 
Adquisición de soluciones tecnológicas </t>
  </si>
  <si>
    <t>Demanda por parte de los ciudadanos de un mayor número de servicios en línea</t>
  </si>
  <si>
    <t>Proceso de administración de Tecnología e Información desactualizado que no responde a la actual dinámica de la Entidad 
Desarticulación del proceso de Administración de Tecnología e Información con otros procesos de la  Entidad 
Desconocimiento de los clientes internos de los procesos</t>
  </si>
  <si>
    <t>Revisión y actualización de procesos</t>
  </si>
  <si>
    <t xml:space="preserve">No se realizan oportunamente las actualizaciones de hardware y software
Amenazas de seguridad informática </t>
  </si>
  <si>
    <t xml:space="preserve">Disponibilidad de soluciones tecnológicas que ofrecen mayores funcionalidades </t>
  </si>
  <si>
    <t xml:space="preserve">Obsolescencia tecnológica 
Incompatibilidad de los sistemas de información y aplicaciones con las nuevas tecnologías </t>
  </si>
  <si>
    <t xml:space="preserve">Posibilidad de generar nuevos servicios 
Ofertar un mayor número de trámites y servicios en línea
Con los recursos presupuestales asignados a través del proyecto de inversión de la Ofician de tecnología e Información es posible adquirir bienes y servicios con  funcionalidades que faciliten la gestión y fortalezcan las seguridad de la información </t>
  </si>
  <si>
    <t>Falta de definición exacta de flujos de trabajo
Falta de uso de los medios internos para dar a conocer los servicios  y las condiciones en que se prestan los servicios</t>
  </si>
  <si>
    <t xml:space="preserve">Disponibilidad de medios de comunicación  internos: boletines, carteleras digitales, correo electrónico y otros. </t>
  </si>
  <si>
    <t xml:space="preserve">Acceso indebido a la información registrada en la plataforma tecnológica de la Entidad para beneficio de un tercero </t>
  </si>
  <si>
    <t>Procedimiento  e 
Informes</t>
  </si>
  <si>
    <t xml:space="preserve">Documentos con el registro </t>
  </si>
  <si>
    <t xml:space="preserve">Jefe Oficina de Tecnología e Información </t>
  </si>
  <si>
    <t xml:space="preserve">Procedimiento para la gestión de usuarios revisado y ajustado 
Informes de gestión elaborados </t>
  </si>
  <si>
    <t>La existencia de procedimientos claros y su cumplimiento contribuyen a que las actuaciones de los servidores públicos se enmarquen dentro de la legalidad.</t>
  </si>
  <si>
    <t>Inaplicación de modificaciones legales, de mala fe y para beneficio propio o de un tercero.</t>
  </si>
  <si>
    <t xml:space="preserve">La inexistencia de sistemas de información minimiza la posibilidad de controlar la trazabilidad de los procesos y facilitar la realización de conductas contrarias a la legalidad. </t>
  </si>
  <si>
    <t>Sistema de Información Disciplinaria SID</t>
  </si>
  <si>
    <t>Realización de conductas ilícitas, justificadas en una cultura de ilegalidad arraigada en la sociedad.</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</si>
  <si>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ANM; como también, las actividades orientadas a prevenir y garantizar el buen funcionamiento de la gestión pública, salvaguardando el cumplimiento de los cometidos estatales de conformidad con las normas vigentes, permitiendo el cumplimiento de los objetivos institucionales de la ANM</t>
  </si>
  <si>
    <t>Gestión del Talento Humano</t>
  </si>
  <si>
    <t>Violación de la reserva legal, dolosamente y en interés particular</t>
  </si>
  <si>
    <t>Trimestral</t>
  </si>
  <si>
    <t xml:space="preserve"> 31/12/2017</t>
  </si>
  <si>
    <t>Compulsar copias ante las autoridades competentes para que se adelanten las investigaciones disciplinarias y penales correspondientes</t>
  </si>
  <si>
    <t>1. Acto administrativo que ordena la compulsa de copias.             2. Oficios por medio de los cuales se da cumplimiento a lo ordenado en el auto.</t>
  </si>
  <si>
    <t>Soraya Clavijo Ramírez</t>
  </si>
  <si>
    <t>No. proyectos elaborados / No. proyectos revisados</t>
  </si>
  <si>
    <t xml:space="preserve">Instruir a los funcionarios del Grupo en el sentido de que el enlace para la información relacionada con el trámite de los expediente se hace a través de Secretaría o por medio de solicitudes escritas. </t>
  </si>
  <si>
    <t>No. expedientes disciplinarios en inventario / No. de expedientes en físico</t>
  </si>
  <si>
    <t>Asignación de recursos insuficientes para ejecutar los programas</t>
  </si>
  <si>
    <t>Justificar y solicitar los recursos anticipadamente</t>
  </si>
  <si>
    <t>No tener los puestos y equipos de trabajo disponibles</t>
  </si>
  <si>
    <t>Asignación de puestos de trabajo y equipos conforme a las necesidades de personal existentes</t>
  </si>
  <si>
    <t>Ocurrencia de un fenómeno natural que afecte instalaciones,  archivos digitales y físicos y las personas</t>
  </si>
  <si>
    <t>Sede de trabajo con buenas condiciones de seguridad que mitigarían las consecuencias de un fenómeno natural</t>
  </si>
  <si>
    <t>Procedimientos desactualizados</t>
  </si>
  <si>
    <t>En proceso actualización de procedimientos del Grupo</t>
  </si>
  <si>
    <t>Directrices que contrarían la normatividad interna</t>
  </si>
  <si>
    <t>Tener procedimientos y políticas establecidos correctamente</t>
  </si>
  <si>
    <t>Recursos insuficientes para ejecutar los programas</t>
  </si>
  <si>
    <t>Justificar y solicitar los recursos anticipadamente y apoyo de la caja de compensación y ARL</t>
  </si>
  <si>
    <t>Implementación de una ordenanza sobre el tiempo</t>
  </si>
  <si>
    <t>Tener establecidos e implementados los controles respectivos</t>
  </si>
  <si>
    <t>Presión para realizar nombramientos sin requisitos en la planta de personal</t>
  </si>
  <si>
    <t>Tener un manual de funciones claro y actualizado</t>
  </si>
  <si>
    <t>Sistemas de información obsoletos para sistematizar la información de la planta de personal</t>
  </si>
  <si>
    <t>Organización interna en una base de datos que permitiría migrar la información</t>
  </si>
  <si>
    <t>Presión para Modificar el manual de funciones con el fin de realizar un nombramiento</t>
  </si>
  <si>
    <t>Tener criterios técnicos con soporte del DAFP y respetar los núcleos básicos del conocimiento conformes al cargo.</t>
  </si>
  <si>
    <t>Buena sinergia con el equipo de trabajo</t>
  </si>
  <si>
    <t>Proceso desactualizado</t>
  </si>
  <si>
    <t>Revisión permanente con el acompañamiento del Grupo de Planeación</t>
  </si>
  <si>
    <t>Implementación de un programa que demore los procesos</t>
  </si>
  <si>
    <t>Capacitación permanente</t>
  </si>
  <si>
    <t xml:space="preserve">Equipos insuficientes </t>
  </si>
  <si>
    <t>Monitoreo de necesidades anual</t>
  </si>
  <si>
    <t xml:space="preserve">Falta de comunicación de las directrices </t>
  </si>
  <si>
    <t>Diversidad de canales de comunicaciones internas</t>
  </si>
  <si>
    <t>Por demanda</t>
  </si>
  <si>
    <t>Coordinador Grupo Gestión del Talento Humano</t>
  </si>
  <si>
    <t>Número de nombramientos realizados</t>
  </si>
  <si>
    <t>Verificación contra el SNIES del perfil del cargo</t>
  </si>
  <si>
    <t>SNIES</t>
  </si>
  <si>
    <t>Gestor Grupo Gestión del Talento Humano</t>
  </si>
  <si>
    <t>GESTIÓN JURÍDICA - Asesoría</t>
  </si>
  <si>
    <t xml:space="preserve">Falta de espacio de almacenamiento de archivo de carpetas por ocupación del mismo por parte de expedientes pertenecientes al grupo de defensa; que no hay suficientes puestos de trabajo </t>
  </si>
  <si>
    <t xml:space="preserve">Digitalización de expedientes </t>
  </si>
  <si>
    <t xml:space="preserve">Falta socialización de conceptos en la OAJ con el fin de tener conocimiento de la postura de la Oficina Asesora </t>
  </si>
  <si>
    <t>Retraso de otras entidades en remisión de información para dar oportuna respuesta</t>
  </si>
  <si>
    <t xml:space="preserve">Hacer seguimiento continuo y permanente </t>
  </si>
  <si>
    <t xml:space="preserve">Vacíos en las normas, inestabilidad jurídica que genera cambios de posición de la OAJ frente a determinados temas </t>
  </si>
  <si>
    <t xml:space="preserve">Herramienta que notifique los cambios normativos y jurisprudenciales con el fin de actualización de postura jurídica </t>
  </si>
  <si>
    <t>Falta de personal para desarrollar las funciones de asesoría</t>
  </si>
  <si>
    <t xml:space="preserve">Equiparación de cargas laborales  </t>
  </si>
  <si>
    <t>Presión política que impida emitir concepto o se emita en favor de un interés particular</t>
  </si>
  <si>
    <t>Escalar a nivel directivo la posición de la OAJ</t>
  </si>
  <si>
    <t>No hay control verdadero a nivel institucional por el cual se lleve control de vencimiento de términos</t>
  </si>
  <si>
    <t xml:space="preserve">Mesas de trabajo en que se informe las implicaciones legales por la omisión de funciones, escalar a nivel directivo el conocimiento de situaciones </t>
  </si>
  <si>
    <t>Procesos de Defensa Judicial</t>
  </si>
  <si>
    <t xml:space="preserve">Falta de actualización de equipos de la Oficina </t>
  </si>
  <si>
    <t>Se lleven a cabo las actualizaciones totalmente a los equipos se la OTI</t>
  </si>
  <si>
    <t xml:space="preserve">Emitir conceptos o proyectar lineamientos por parte de los abogados asesores de la ANM con la intención de favorecer a un tercero u obtener un interés propio </t>
  </si>
  <si>
    <t xml:space="preserve">Asesorar, representar y coordinar en temáticas relacionadas con procesos judiciales y extrajudiciales a la Agencia Nacional de Minería a través del cumplimiento y la aplicación de la normatividad vigente  </t>
  </si>
  <si>
    <t>vigencia 2017</t>
  </si>
  <si>
    <t xml:space="preserve">Listado de asistencia a las mesas de trabajo, actas mesas de trabajo, las citación a las mesas de trabajo hace por medio de correos electrónicos </t>
  </si>
  <si>
    <t>Denunciar el hecho ante las autoridades competentes (interno y externo)</t>
  </si>
  <si>
    <t xml:space="preserve">Elaboración de actas, listados de asistencia, archivo físico de la dependencia  </t>
  </si>
  <si>
    <t>Grupo de Asesoría Jurídica</t>
  </si>
  <si>
    <t xml:space="preserve">Ejecución del 100%  de las actuaciones programadas para efectuar la debida asesoría jurídica </t>
  </si>
  <si>
    <t>GESTIÓN FINANCIERA - Coactivo</t>
  </si>
  <si>
    <t xml:space="preserve">Renuencia de las entidades financieras y de registro en la inscripción de la medida cautelar  </t>
  </si>
  <si>
    <t xml:space="preserve">Desconocimiento de los procesos a cargo del grupo </t>
  </si>
  <si>
    <t xml:space="preserve">Falencias en el sistema de información que genere alertas 
Ausencia de archivo digital de los expedientes de cobro coactivo </t>
  </si>
  <si>
    <t>Gestionar el recaudo de cartera en etapa coactiva a favor de la Agencia Nacional de Minería, mediante las actuaciones administrativas y procesales correspondientes.</t>
  </si>
  <si>
    <t xml:space="preserve">Omitir el cobro de las obligaciones ocasionando el vencimiento de términos en los procesos de cobro coactivo para favorecimiento propio  de un tercero.
</t>
  </si>
  <si>
    <t xml:space="preserve">No decretar o retardar la practica oportuna de 
medidas cautelares dentro de los procesos de cobro coactivo para favorecimiento propio o de un tercero </t>
  </si>
  <si>
    <t xml:space="preserve">Base actualización
 de procesos
Registro actuaciones por abogado </t>
  </si>
  <si>
    <t>Coordinador
 Grupo 
Abogado responsable del proceso</t>
  </si>
  <si>
    <t xml:space="preserve">Número de procesos tramitados / Número de procesos con
términos próximos a vencimiento </t>
  </si>
  <si>
    <t xml:space="preserve">Reporte medidas cautelares 
decretadas.
Reporte de investigación de bienes.
Reporte de diligencias de secuestro adelantadas por mes. 
</t>
  </si>
  <si>
    <t xml:space="preserve">Coordinador de Grupo 
Abogado Responsable del proceso </t>
  </si>
  <si>
    <t xml:space="preserve">Diaria </t>
  </si>
  <si>
    <t xml:space="preserve">Base de
 Datos 
Archivos electrónicos por abogado </t>
  </si>
  <si>
    <t xml:space="preserve">Revisión y actualización de tabla de 
control de préstamo de expedientes
Entrega de expedientes en poder de los abogados para inclusión en base de datos de préstamo de expedientes   </t>
  </si>
  <si>
    <t xml:space="preserve">Base de datos
 préstamo de expedientes  </t>
  </si>
  <si>
    <t xml:space="preserve">Coordinador de Grupo 
Técnico Asistencial </t>
  </si>
  <si>
    <t xml:space="preserve">Base de Datos 
actualizada </t>
  </si>
  <si>
    <t>GESTIÓN JURÍDICA - Defensa</t>
  </si>
  <si>
    <t>Que no se haga el traslado presupuestal necesario para pagar las condenas en contra de la entidad dentro de los plazos otorgados por los despachos judiciales</t>
  </si>
  <si>
    <t xml:space="preserve">Falta de espacio para almacenar los expedientes de los procesos judiciales vigentes, falta de espacio de trabajo para los abogados contratistas, la empresa de correspondencia se demora en realizar la entrega de documentos </t>
  </si>
  <si>
    <t>Digitalización total de las carpetas de los expedientes, implementar políticas de teletrabajo para contratistas una vez se encuentre digitalizado el archivo, generar políticas junto con la empresa de correspondencia  que permitan el envío de documentos teniendo en cuenta las necesidades y oportunidades legales</t>
  </si>
  <si>
    <t xml:space="preserve">Que los procesos no se encuentren actualizados </t>
  </si>
  <si>
    <t>Existen revisiones trimestrales de los procedimientos en que se actualizan los mismos</t>
  </si>
  <si>
    <t>Que no haya suficiente recurso que permita al abogado desplazarse al lugar en que debe ejercer la representación</t>
  </si>
  <si>
    <t xml:space="preserve">Enviar la programación de audiencias y diligencias con antelación </t>
  </si>
  <si>
    <t>No hay suficiente personal para cubrir la totalidad de actividades que se deben realizar para llevar a cabo una debida defensa judicial</t>
  </si>
  <si>
    <t>Contratar, trasladar cargos de la planta global al grupo de defensa</t>
  </si>
  <si>
    <t>Falta de capacidad de almacenamiento en los correos electrónicos institucionales; limitación de acceso a la navegación de internet</t>
  </si>
  <si>
    <t xml:space="preserve">Que la OTI amplíe la capacidad </t>
  </si>
  <si>
    <t>Pertenencia de los funcionarios en grupos étnicos que impidan desarrollar la defensa de manera objetiva</t>
  </si>
  <si>
    <t>Que el abogado asignado no siga los lineamientos definidos por la OAJ para adelantar la defensa de la entidad</t>
  </si>
  <si>
    <t>Control de revisión por parte del coordinador y jefe de oficina</t>
  </si>
  <si>
    <t>Mal funcionamiento de los equipos tecnológicos como las impresoras y computadores</t>
  </si>
  <si>
    <t>Que las áreas encargadas realicen el seguimiento periódico a los instrumentos tecnológicos de trabajo</t>
  </si>
  <si>
    <t xml:space="preserve">No efectuar la debida defensa judicial en favor de la ANM por parte de los apoderados con la intención de favorecer a un tercero u obtener un interés propio </t>
  </si>
  <si>
    <t xml:space="preserve">Destruir, ocultar, desaparecer y /o adulterar los documentos que conforman el expediente de los procesos judiciales por parte de quien tenga el acceso y/o la custodia con la intención de favorecer a un tercero u obtener un interés propio </t>
  </si>
  <si>
    <t xml:space="preserve">Retardar, omitir, malversar y/o tergiversar la información necesaria para ejercer la adecuada defensa judicial de la ANM por parte del receptor con la intención de favorecer a un tercero u obtener un interés propio </t>
  </si>
  <si>
    <t xml:space="preserve">Uso indebido de la información privilegiada para la defensa judicial de la ANM que afecte los intereses de la misma dentro del proceso judicial con el fin de favorecer a un tercero u obtener un interés propio </t>
  </si>
  <si>
    <t xml:space="preserve">Correos electrónicos y documentos en control de cambios que reposan en los archivos de cada apoderado; fichas técnicas elaboradas por los abogados que se llevan a pre comités; listado de asistencia a los pre comités, actas del Comité de Conciliación. </t>
  </si>
  <si>
    <t>Oficios , memorandos y correos electrónicos evidencia que se envíe a entes de control - interna disciplinaria</t>
  </si>
  <si>
    <t>Grupo de Defensa Jurídica</t>
  </si>
  <si>
    <t xml:space="preserve">Ejecución del 100%  de las actuaciones programadas para efectuar la debida defensa </t>
  </si>
  <si>
    <t xml:space="preserve">E-kogui, correos electrónicos, carpetas de procesos </t>
  </si>
  <si>
    <t>Disminución de recursos para la ANM</t>
  </si>
  <si>
    <t xml:space="preserve">Ajuste a la planeación anual de la implementación del Programa de Gestión Documental y del Sistema Integrado de Conservación </t>
  </si>
  <si>
    <t>Carencia de espacios de almacenamiento y de mobiliario suficiente para el almacenamiento, conservación y preservación del Archivo</t>
  </si>
  <si>
    <t>Centralización de archivos de gestión misionales</t>
  </si>
  <si>
    <t>Cambios Climáticos extremos de oleadas de frío o calor</t>
  </si>
  <si>
    <t>falta de Procedimientos o que se encuentren desactualizados</t>
  </si>
  <si>
    <t>Formulación e implementación de nuevos planes en materia de Gestión Documental no alineados con los de la entidad</t>
  </si>
  <si>
    <t>Articulación de la entidad con programas externos en materia de Gestión Documental</t>
  </si>
  <si>
    <t>Disminución de recursos para contratación de personal o adquisición de mobiliario</t>
  </si>
  <si>
    <t>Incorporación de otros recursos en las dependencias con Archivo de Gestión para su organización y conservación</t>
  </si>
  <si>
    <t>Cambio de normatividad o nueva normatividad AGN</t>
  </si>
  <si>
    <t>Actualización de procedimientos e instrumentos archivísticos</t>
  </si>
  <si>
    <t>Falta de personal en materia de Gestión Documental y personal contratado no idóneo.</t>
  </si>
  <si>
    <t>Contratación personal idóneo por prestación de servicios y capacitaciones en materia de gestión documental</t>
  </si>
  <si>
    <t>Presión política que impida u obstaculice el desarrollo de actividades en materia de Gestión Documental</t>
  </si>
  <si>
    <t>Revisión contexto externo en el aspecto político que incida en la entidad</t>
  </si>
  <si>
    <t>Credibilidad en la Seguridad de la información</t>
  </si>
  <si>
    <t xml:space="preserve">Elaboración e implementación para la seguridad de la información. </t>
  </si>
  <si>
    <t>Cultura enfocada en el papel</t>
  </si>
  <si>
    <t>Cambio cultural hacia uso de mecanismos de digitalización y trámites en línea</t>
  </si>
  <si>
    <t>Falta de integración de los procesos de Gestión Documental con los demás procesos en el componente de registros</t>
  </si>
  <si>
    <t>Resistencia a nueva tecnología</t>
  </si>
  <si>
    <t>Sensibilización y capacitación sistemas tecnológicos</t>
  </si>
  <si>
    <t>Carencia de tecnología para repositorio documentos digitales</t>
  </si>
  <si>
    <t>Comunicaciones Oficiales</t>
  </si>
  <si>
    <t>Seguimiento organización</t>
  </si>
  <si>
    <t xml:space="preserve">Eliminar o extraer documentación perteneciente a las series documentales de las TRD de la entidad sin el debido procedimiento y autorización, para favorecer a un tercero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</si>
  <si>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</si>
  <si>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</si>
  <si>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Trimestral </t>
  </si>
  <si>
    <t xml:space="preserve">Informes, Listas de Asistencia </t>
  </si>
  <si>
    <t>Denuncias a entes de control</t>
  </si>
  <si>
    <t xml:space="preserve">Documento o informe donde se denuncie el hecho  </t>
  </si>
  <si>
    <t>seguimientos programados / seguimientos ejecutados acorde a cronograma de organización y transferencia</t>
  </si>
  <si>
    <t xml:space="preserve">No se diligencia es de CI </t>
  </si>
  <si>
    <t>Conocimiento y experiencia</t>
  </si>
  <si>
    <t>Parcialidad y subjetividad en los informes generados por la OCI, en beneficio propio o de un tercero.</t>
  </si>
  <si>
    <t>Evaluación, Control y Mejora</t>
  </si>
  <si>
    <t>Cumplir el deber legal de denuncia</t>
  </si>
  <si>
    <t>Oficios informando irregularidades</t>
  </si>
  <si>
    <t>Acto de informar</t>
  </si>
  <si>
    <t>OCI</t>
  </si>
  <si>
    <t>No. De oficios por hecho detectado</t>
  </si>
  <si>
    <t>Favorecimiento a proponentes a través del direccionamiento del proceso de selección, mediante la incorporación de requisitos que desconocen el principio de selección objetiva y la igualdad de los proponentes</t>
  </si>
  <si>
    <t>Estudios Previos debidamente elaborados y con las firmas que avalan las revisiones correspondientes.</t>
  </si>
  <si>
    <t>Revisión de estudios previos de manera integral en procura de garantizar la selección objetiva del contratista</t>
  </si>
  <si>
    <t>Número de solicitudes de procesos de contratación presentadas Vs Número de estudios previos con el cumplimiento de requisitos legales debidamente revisados y radicados.</t>
  </si>
  <si>
    <t>Organización de las comunicaciones oficiales en el expediente al que pertenece</t>
  </si>
  <si>
    <t>Monitoreo control ambiental</t>
  </si>
  <si>
    <t>Realizar reparto del proceso a funcionarios que no vean sesgada la objetividad en la defensa de la entidad</t>
  </si>
  <si>
    <t>Enviar oportunamente la provisión contable de los procesos cuyo riesgo de perdida se alto</t>
  </si>
  <si>
    <t>Integrar Gestión Documental como componente transversal a todos los procesos</t>
  </si>
  <si>
    <t>Aplicativo que genere controles de vencimiento categorizando la petición</t>
  </si>
  <si>
    <t xml:space="preserve">Programar reuniones mensuales </t>
  </si>
  <si>
    <t xml:space="preserve">Desconocimiento de la normatividad por parte de los funcionarios de la entidad que responden PQRS </t>
  </si>
  <si>
    <t>Estrategia de rendición de cuentas.</t>
  </si>
  <si>
    <t>Se cuenta con apoyo específico de la Oficina Asesora Jurídica de la entidad</t>
  </si>
  <si>
    <t xml:space="preserve">Talento Humano comprometido con las políticas de seguridad de la información de la ANM </t>
  </si>
  <si>
    <t xml:space="preserve">Debilidades en las políticas y mecanismos de seguridad de la información </t>
  </si>
  <si>
    <t>Disminución en los recursos que se generan de la Titulación minera entre otros beneficios que esta actividad genera para los territorios en las que se hace minería.</t>
  </si>
  <si>
    <t xml:space="preserve">Espacio físico  para el manejo de los expedientes 
</t>
  </si>
  <si>
    <t>Oposición de terceros para el otorgamiento de títulos mineros</t>
  </si>
  <si>
    <t>Que se realice minería bien hecha</t>
  </si>
  <si>
    <t>Demora en la entrega de la información que se requiere a otras entidades</t>
  </si>
  <si>
    <t>Contamos con equipos de trabajo comprometidos para adelantar los nuevos procedimientos que se están implementando</t>
  </si>
  <si>
    <t>Gestionar con el gobierno central el desarrollo de políticas publicas que beneficien el desarrollo de la minería en el país</t>
  </si>
  <si>
    <t>Verificación de la información en todas las fuentes de las cuales dispone la entidad</t>
  </si>
  <si>
    <t xml:space="preserve">críticos y  claros para aplicar  los procesos y procedimientos </t>
  </si>
  <si>
    <t>Están debidamente organizados y documentados.</t>
  </si>
  <si>
    <t>Falta de información en los tramites requeridos para el proceso de titulación minera</t>
  </si>
  <si>
    <t>Actualización del proceso de otorgamiento de títulos.</t>
  </si>
  <si>
    <t>Aprovechamiento de los equipos para los ingenieros que por su perfil deben contar con la tecnología adecuada</t>
  </si>
  <si>
    <t>Reuniones periódicas para estrechar una comunicación efectiva entre  jefe/Funcionario</t>
  </si>
  <si>
    <t xml:space="preserve">Proyectos de inversión en cursos que pueden soportar mejor la operación  de los procesos </t>
  </si>
  <si>
    <t>Posibilidad de contratación se servicios de apoyo</t>
  </si>
  <si>
    <t>Planear y priorizar necesidades desacuerdo con la asignación de los recursos</t>
  </si>
  <si>
    <t>Falta de conocimiento detallado  de todos los procesos y procedimientos  que presenta este nuevo documento denominado Vademécum Minero</t>
  </si>
  <si>
    <t>Actualización de procesos y procedimientos (Vademécum de Salvamento Minero)</t>
  </si>
  <si>
    <t>Desarrollo de nuevas tecnologías</t>
  </si>
  <si>
    <t>* Falta espacio para nuevos puestos de trabajo
*Bunker inseguro e inadecuado
*Bunker sin salida de emergencia
*Distancia entre el punto de atención y los grupos de trabajo.
*Falta Iluminación
*Protección insuficiente para quienes atienden público
*Faltan equipos de control y seguridad de armas</t>
  </si>
  <si>
    <t>Celeridad en el proceso de liberación de áreas con beneficio al usuario Minero</t>
  </si>
  <si>
    <t>inclusión de tecnología para el desarrollo de las actividades de manera oportuna</t>
  </si>
  <si>
    <t>Colusión de posibles interesados para sobredimensionar costos del bien o servicio.</t>
  </si>
  <si>
    <t>Estructura administrativa que cuenta con una Oficina de Tecnología de la Información.</t>
  </si>
  <si>
    <t>Proceso de actualización en procura de generar especializada y control.</t>
  </si>
  <si>
    <t>SECOP es un sistema que fortalece el control de la contratación desde la perspectiva de la visibilidad.</t>
  </si>
  <si>
    <t>El establecimiento de requisitos que van en contra de los principios de selección objetiva, mediante parámetros de selección que eliminan la competencia.   Desconocimiento y falta de experticia por parte de algunos de los integrantes del equipo estructurador, revisor o del líder del proceso.          Desconocimiento por parte de la Entidad de situaciones de conflicto de interés por parte del personal vinculado a través de contrato.</t>
  </si>
  <si>
    <t>Grupo de contratación con perfil especializado que genere un apoyo y orientación integral.</t>
  </si>
  <si>
    <t>Inclusión de cumplimiento de normas en los procedimientos.</t>
  </si>
  <si>
    <t xml:space="preserve">Incumplimiento de obligaciones por parte de proveedores y contratistas.
Falta de respuestas a solicitudes realizadas o cobros excesivos
</t>
  </si>
  <si>
    <t xml:space="preserve">
Reestructuración de Planta de personal</t>
  </si>
  <si>
    <t>Capacidad de respuesta a eventualidades</t>
  </si>
  <si>
    <t>Todos los procesos se encuentran procedimentados y hacen parte del Sistema Integrado de Gestión.</t>
  </si>
  <si>
    <t>Los procesos no se desarrollan aplicando los procedimientos.</t>
  </si>
  <si>
    <t>La nueva tecnología que se pueda adquirir puede generar beneficios a las actividades desarrolladas.</t>
  </si>
  <si>
    <t>Falta adquirir nueva tecnología para desarrollo de nuevos procesos</t>
  </si>
  <si>
    <t>Ética de los funcionarios a cargo de esta labor.</t>
  </si>
  <si>
    <t>Manipulación de los sistemas de información.                                               Deficientes sistemas de seguridad y control.</t>
  </si>
  <si>
    <t xml:space="preserve">Presión política que impida las actividades programadas 
</t>
  </si>
  <si>
    <t>Sistemas de Información y aplicaciones que carecen de funcionalidades que permitan contar con trazabilidad completa de las acciones.
Algunas actividades que se realizan sobre los sistemas de información son manuales</t>
  </si>
  <si>
    <t>La ausencia de procedimientos claros que amplían los márgenes de discrecionalidad, posibilitan la realización de conductas contrarias a la legalidad.</t>
  </si>
  <si>
    <t xml:space="preserve">  1. La discrecionalidad en la toma de decisiones puede posibilitar que sean adoptadas de manera contrataría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</si>
  <si>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 xml:space="preserve">La realización de jornadas de sensibilización se constituye en una oportunidad para conocer los cambios normativos y facilitar su aplicación. </t>
  </si>
  <si>
    <t>La existencia de disposiciones legales que regula el trámite de los procesos disciplinarios; así como de procedimientos claros al interior del proceso, permite ejercer control sobre las actuaciones que se llevan a cabo por parte de los servidores públicos.</t>
  </si>
  <si>
    <t>La sensibilización del Código de Ética y temas afines es una oportunidad para contrarrestar la cultura de ilegalidad existente en la sociedad.</t>
  </si>
  <si>
    <t>Jabonadores de la economía nacional</t>
  </si>
  <si>
    <t>No se entrega en tiempo los actos administrativos sujetos de inscripción y des anotación por parte de los grupos  de trabajo y delegada, para la correcta ejecución del proceso.</t>
  </si>
  <si>
    <t>El acceso a los expedientes  disciplinarios y a la información reservada contenida dentro de los mismos, puede posibilitar su uso indebido o propiciar una pérdida intencional de los documentos que lo componen, en beneficio propio o de un tercero..</t>
  </si>
  <si>
    <t>La existencia de controles para determinar la persona responsable de la custodia de los expedientes contribuye al correcto manejo de la información y de los documentos.</t>
  </si>
  <si>
    <t>Organización laboral y adecuada distribución del tiempo y responsabilidades</t>
  </si>
  <si>
    <t xml:space="preserve">Desactualización del Manual Interno de Cartera </t>
  </si>
  <si>
    <t>Elaboración y actualización de procedimientos para el proceso de gestión documental</t>
  </si>
  <si>
    <t>implementación de Software que incluyan este módulo</t>
  </si>
  <si>
    <t>Conflicto de interés en cabeza de los contratistas encargados del manejo de asuntos mineros que pueda llevar a parcialidad en la labor contratada.</t>
  </si>
  <si>
    <t>Realizar nombramientos sin cumplimiento de requisitos en la planta de personal para favorecer a un tercero</t>
  </si>
  <si>
    <t>Afectar la legalidad y transparencia del proceso por intereses particulares que alteren la toma de decisiones por parte de los involucrados en el trámite de las solicitudes de áreas de reserva, afectando el objetivo de dicha figura y beneficiando a particulares</t>
  </si>
  <si>
    <t xml:space="preserve">1. Detrimento Patrimonial 
2. Pérdida de imagen y de credibilidad por parte de sus clientes externos e internos.
3. Investigaciones y sanciones por parte de los entes de control.
4. Debilidad en el control ejercido sobre los titulares mineros </t>
  </si>
  <si>
    <t>1. Obligaciones de los titulares mineros no cumplidas con posibles repercusiones económicas, ambientales, técnicas o de seguridad</t>
  </si>
  <si>
    <t>1. Ausencia de conducto regular para la publicación de información
2. Falta de sensibilidad ética 
3. Acceso a la información no oficial por parte de múltiples servidores públicos  
3.1. Archivos de la información en carpetas no protegidas sin control de acceso</t>
  </si>
  <si>
    <t>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t>
  </si>
  <si>
    <t>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t>
  </si>
  <si>
    <t>1. Ordenar o efectuar pagos sin el lleno de los requisitos legales.
2. Falsificación de documentos soportes para el pago
3. Presiones internas o externas. 
 4. Concentración de funciones.  
 5. Manipulación de los sistemas de información.
 6. Deficientes sistemas de seguridad y control.</t>
  </si>
  <si>
    <t>Evaluar la gestión de los procesos de la entidad así como el cumplimiento de requisitos técnicos, legales, de los clientes y de la organización, con el fin de contribuir a la Mejora Continua del Sistema Integrado de Gestión, en su etapa de consolidación.</t>
  </si>
  <si>
    <t xml:space="preserve">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
</t>
  </si>
  <si>
    <t>Listado de asistencia, evacuación de conocimiento y encuesta de satisfacción de la capacitación.</t>
  </si>
  <si>
    <t>Formato de Declaración Juramentada de Conflicto de Interés, pantallazo de verificación de CMC, obligación correspondiente en contratista y supervisor en relación con conflictos de interés sobrevinientes.</t>
  </si>
  <si>
    <t>Formato de declaración juramentada de conflicto de interés debidamente diligenciado, constancia impresa de verificación CMC y obligaciones debidamente incorporadas .</t>
  </si>
  <si>
    <t xml:space="preserve">Actas de reunión
</t>
  </si>
  <si>
    <t>Divulgación realizada/Divulgación programada</t>
  </si>
  <si>
    <t>Formatos diligenciados/Formatos a ser diligenciados</t>
  </si>
  <si>
    <t>1. Revisión y restricción de perfiles en el sistema.                                                                               2. Conciliaciones a las cuentas de la ANM.                                                           3. Póliza de Seguro de manejo global de entidades oficiales.                                                          4. Revisión y validación de la documentación de soportes para pago.</t>
  </si>
  <si>
    <t>1. Número de conciliaciones realizadas durante el mes / número de extractos bancarios.                                                                                              2. Número de cuentas revisadas con el lleno de requisitos / total de número de cuentas.</t>
  </si>
  <si>
    <t xml:space="preserve">En caso de identificar que se materializó el riesgo: 
Bloqueo al usuario 
Generar evidencias 
Informar al área afectada -responsable de la información (si aplica) 
Informar a las áreas y organismos competentes para que procedan con la investigación correspondiente. </t>
  </si>
  <si>
    <t>Solicitar o aceptar dádivas o favores o cualquier otra clase de beneficio propio y de un tercero, por parte de los implicados, al evaluar las quejas, tramitar los procesos disciplinarios o tomar las decisiones de fondo.</t>
  </si>
  <si>
    <t>Formato de análisis de requisitos</t>
  </si>
  <si>
    <t xml:space="preserve">Priorizar 
trámite de procesos cercanos a vencimiento de términos  </t>
  </si>
  <si>
    <t>Priorizar 
trámite de medidas cautelares en los procesos cercanos a vencimiento de términos</t>
  </si>
  <si>
    <t xml:space="preserve">Base de datos medidas 
cautelares decretadas  por mes 
Oficios emitidos para el cumplimiento de medidas cautelares dentro de 5 hábiles siguientes a la investigación de bienes 
Diligencias de secuestro practicadas por mes en procesos cercanos a prescribir 
</t>
  </si>
  <si>
    <t xml:space="preserve">
 Número de solicitudes de registro de medida por proceso remitidos dentro de los 5 días siguientes a la expedición del Auto/Número de medidas cautelares decretadas    
 Número de  diligencias de secuestro adelantadas por mes/Numero de procesos próximos a prescribir con medida de secuestro pendiente por practicar </t>
  </si>
  <si>
    <t xml:space="preserve">Desaparecimiento del 
expediente físico, alteración o sustracción de piezas procesales   para favorecimiento propio o de un tercero. </t>
  </si>
  <si>
    <t xml:space="preserve">Grupo de Servicios Administrativos / contratistas Gestión Documental </t>
  </si>
  <si>
    <t>Formalización del código de ética del auditor 2. Modelo de Carta de Salvaguarda. 3. Estatuto de auditoria</t>
  </si>
  <si>
    <t>Código de Ética Formalizado</t>
  </si>
  <si>
    <t>Proyecto del código de ética del auditor, propuesta carta de salvaguarda y propuesta de estatuto de auditoria</t>
  </si>
  <si>
    <t>Abuso de poder en la modificación del manual de funciones para beneficio de un tercero</t>
  </si>
  <si>
    <t xml:space="preserve">Pérdida y/o uso indebido de bienes asignados y/o elementos entregados (Aseo y cafetería) </t>
  </si>
  <si>
    <t>Dar uso indebido a los bienes de ANM y dar destinación diferente a la establecida en el acta de baja de bienes a la disposición final establecida en el acto administrativo.</t>
  </si>
  <si>
    <t>GESTIÓN COMUNCIACIONES Y RELACIONAMIENTO- ATENCIÓN INTEGRAL Y SERVICIOS A GRUPOS DE INTERÉS</t>
  </si>
  <si>
    <t>Actas de reunión</t>
  </si>
  <si>
    <t>Reuniones con la Coordinación del Grupo de Servicios Administrativos</t>
  </si>
  <si>
    <t>Supervisores de contrato</t>
  </si>
  <si>
    <t>No. Reporte de seguimiento/No. De pagos del contrato</t>
  </si>
  <si>
    <t>Cuadros detallados, discriminados</t>
  </si>
  <si>
    <t>No. Cuadros discriminados/No. De pagos del contrato</t>
  </si>
  <si>
    <t>Comunicación para inicio de investigación disciplinaria</t>
  </si>
  <si>
    <t>Notificaciones sobre incumplimiento de contratos</t>
  </si>
  <si>
    <t>Comunicaciones enviadas a los contratistas</t>
  </si>
  <si>
    <t>No. Notificaciones enviadas/No. Situaciones irregulares presentadas.</t>
  </si>
  <si>
    <t>Formatos diligenciados/No. Meses del contrato</t>
  </si>
  <si>
    <t xml:space="preserve">Acta de visita e informe.
Copia de recibido de pedidos enviados a las sedes.
</t>
  </si>
  <si>
    <t>No. Visitas realizadas/No visitas programadas</t>
  </si>
  <si>
    <t>Comunicación enviada</t>
  </si>
  <si>
    <t>No. Comunicaciones enviadas/No. Situaciones irregulares presentadas.</t>
  </si>
  <si>
    <t xml:space="preserve">Formatos y actas diligenciados.
</t>
  </si>
  <si>
    <t>Reunión de Comité de baja de bienes.</t>
  </si>
  <si>
    <t>Almacenista</t>
  </si>
  <si>
    <t>No. Actas de reunión/No. Reuniones de comité</t>
  </si>
  <si>
    <t>Actas de entrega y de disposición final</t>
  </si>
  <si>
    <t>Inspección física de la disposición final de los bienes por parte de la ANM.</t>
  </si>
  <si>
    <t>Registro fotográfico de disposición final de bienes</t>
  </si>
  <si>
    <t>No. Inspecciones realizadas/No proceso de bajas</t>
  </si>
  <si>
    <t>1. Falsedad en los documentos que soportan el proceso contractual.
2. Falta de verificación de los documentos que soportan el proceso.</t>
  </si>
  <si>
    <t>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t>
  </si>
  <si>
    <t>Diligenciar lista de chequeo con verificación y validación de información aportada.</t>
  </si>
  <si>
    <t>Lista de chequeo suscrita por el profesional abogado a cargo de la verificación documental</t>
  </si>
  <si>
    <t>Diligenciar lista de chequeo con soporte en la verificación y validación efectiva de la información suministrada por el futuro contratista.</t>
  </si>
  <si>
    <t>Lista de chequeo del respectivo contrato</t>
  </si>
  <si>
    <t>Cada proceso de selección incluye lista de chequeo en la que se da cuenta de la verificación y validación efectiva de todos y cada uno de los documentos que soportan la contratación correspondiente.</t>
  </si>
  <si>
    <t xml:space="preserve">Abogado a cargo del proceso </t>
  </si>
  <si>
    <t>Número de solicitudes de procesos de contratación presentadas Vs Número de listas de chequeo efectivamente diligenciadas y suscritas por el abogado a cargo.</t>
  </si>
  <si>
    <t>Solicitudes de Contratación debidamente radicadas vs lista de chequeo efectivamente tramitadas y suscritas por el abogado a cargo.</t>
  </si>
  <si>
    <t>Presiones internas o externas.
Falta de ética profesional</t>
  </si>
  <si>
    <t xml:space="preserve">Ordenar o efectuar pagos sin el lleno de los requisitos legales.
Procedimientos desactualizados </t>
  </si>
  <si>
    <t>Concentración de funciones.
Deficiencia en la revisión de los documentos soportes. 
Falta de experiencia por parte de la persona que realiza la labor de revisión de documentos. Falta de rigurosidad en la verificación de los requisitos</t>
  </si>
  <si>
    <t>Perdida de recursos por indebida legalización de comisiones obteniendo beneficios propios o favorecimientos a terceros</t>
  </si>
  <si>
    <t>1. Sanciones administrativas, pecuniarias o fiscales
2. Detrimento patrimonial.</t>
  </si>
  <si>
    <t>Gestionar los recursos financieros con el fin de generar la información financiera de la Agencia Nacional Minería en el marco de la normatividad vigente, de tal manera que refleje la realidad económica de la entidad para la adecuada toma de decisiones</t>
  </si>
  <si>
    <t>1. Revisión permanente  a los documentos.
2. El coordinador del Grupo de Recursos Financieros solicitará al Ordenador del Gasto la posibilidad que el transporte contratado por el presupuesto ANM deba estar en un contrato de formalidades plenas.</t>
  </si>
  <si>
    <t>1. Documentos soportes.
2. Oficio, memorandos, correos.</t>
  </si>
  <si>
    <t xml:space="preserve">1. Número de correos enviados/número de legalizaciones recibidas. </t>
  </si>
  <si>
    <t>1. Revisión del cumplimiento de los requisitos de la solicitud.
2. La resolución cuenta con revisión y aprobación.</t>
  </si>
  <si>
    <t>1. Registros contables.
2. En el sistema de gestión documental se encuentran las evidencias de los documentos de entrada y salida de cada caso.</t>
  </si>
  <si>
    <t>Se actualizará el procedimiento.</t>
  </si>
  <si>
    <t>1. Número de actos administrativos autorizados con el lleno de los requisitos</t>
  </si>
  <si>
    <t xml:space="preserve">Cambios en los lineamientos en materia tecnológica de la Entidad cabeza del sector -Ministerio de Minas y Energía -Min minas 
Cambios y requerimientos del Ministerio de tecnología y Comunicaciones -Min tic 
</t>
  </si>
  <si>
    <t>Omisión y/o no exigencia de la calidad de los bienes y servicios adquiridos por la ANM, o en su defecto, los exigidos por las normas técnicas obligatorias, o certificar como recibida a satisfacción, obra, bienes y servicios que no ha sido ejecutados a cabalidad por parte del supervisor designado.</t>
  </si>
  <si>
    <t xml:space="preserve">Autorizar la devolución de dineros sin el lleno de los requisitos exigidos, para beneficio propio o ajeno. </t>
  </si>
  <si>
    <t xml:space="preserve">1. Procedimientos desactualizados 
2. Falta de ética profesional  
3. Deficiencia en la revisión de los documentos soportes
4. Falta de experiencia por parte de la persona que realiza la labor de revisión de documentos.      
                                </t>
  </si>
  <si>
    <t xml:space="preserve">Suscripción de contratos sin el cumplimiento de requisitos legales, para favorecer a un tercero. </t>
  </si>
  <si>
    <t>Informar a jefe inmediato y ordenador de gasto por situaciones presentadas</t>
  </si>
  <si>
    <t>1. Documentos soportes.
2. Oficio, memorandos, correos internos.</t>
  </si>
  <si>
    <t>1. Procedimientos desactualizados 
2. Falta de ética profesional 
3. Falta de rigurosidad en la verificación de los requisitos.</t>
  </si>
  <si>
    <t xml:space="preserve"> Uso indebido de los vehículo para beneficio particular y/o propio</t>
  </si>
  <si>
    <t>Alinear la Entidad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</si>
  <si>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</si>
  <si>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Promover el vencimiento de términos para actuar o agilizar las actuaciones para favorecer los intereses particulares (Trámites)</t>
  </si>
  <si>
    <t>1. Imposibilidad de ejercer control efectivo o incumplimiento de la oportunidad en la atención de otros trámites diferentes a los priorizados 
2. Detrimento Patrimonial
3. Pérdida de imagen y de credibilidad por parte de sus clientes externos e internos.
4. Debilidad en el control ejercido sobre los titulares mineros 
5. Investigaciones y sanciones por parte de los entes de control.</t>
  </si>
  <si>
    <t xml:space="preserve">1. Presión política que impida cumplir con los objetivos 
2. Inadecuada priorización y distribución  de recursos para el desarrollo institucional.
3. Inadecuada interpretación de las normas y/o políticas </t>
  </si>
  <si>
    <t>1. Detrimento Patrimonial 
2. Pérdida de imagen y de credibilidad 
3. Investigaciones y sanciones por parte de los entes de control</t>
  </si>
  <si>
    <t xml:space="preserve">1. Analizar los hechos y situaciones de Derecho, en el marco del Procedimiento Asesoría Jurídica  
2. Identificar insumos para formular el Marco Estratégico, de acuerdo con el Procedimiento de Planeación y Seguimiento Estratégico y Operativo.
3. Compilar y analizar la información de entrada de acuerdo con el Procedimiento Formulación del Marco Estratégico 
4. Resultados e Informes de Auditorías </t>
  </si>
  <si>
    <t xml:space="preserve">
1. Verificación de los lineamientos presupuestales, inversión y de Planeación Estratégica 
2. Realizar seguimiento a los informes de control Interno y los informes de auditorias 
3. Solicitud a la Oficina Asesora Jurídica para dar adecuada interpretación de la Norma
4. Realizar seguimiento a las directrices externas que impactan a la ANM
5. Seguimiento trimestral a la Planeación Estratégica </t>
  </si>
  <si>
    <t xml:space="preserve">Entregar información extraoficial o por fuera de los medios formales establecidos para beneficios de terceros. </t>
  </si>
  <si>
    <t>1. Definición del conducto regular para la de generación, revisión y publicación de la información.
2. Un solo servidor público que genere la información y la almacene en una carpeta compartida y protegida</t>
  </si>
  <si>
    <t>1. No aplicación de segregación de funciones, incluyendo el uso de perfiles de acceso a la VUCE
2. Falta de sensibilidad ética 
3. Debilidad en la trazabilidad de actuaciones 
4. Ausencia de detalle en los procedimientos e  instructivos</t>
  </si>
  <si>
    <t>Generación de VoBo a los  trámites de exportación de los diferentes minerales o registro de comercializadores (RUCOM) sin cumplimiento de requisitos para beneficio de terceros.</t>
  </si>
  <si>
    <t>Favorecer el interés particular dando prioridad y agilizando la evaluación o certificación de trámites de RUCOM y Vo Bo a los trámites de exportación de minerales.</t>
  </si>
  <si>
    <t xml:space="preserve">Hacer seguimiento a las obligaciones de seguridad minera a los titulares, a través de: la inspección, capacitación y asesoría técnica para generar una cultura de prevención que reduzca la accidentalidad minera; y coordinar el sistema nacional de salvamento minero. </t>
  </si>
  <si>
    <t>Gerente Grupo de Seguridad y Salvamento Minero</t>
  </si>
  <si>
    <t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t>
  </si>
  <si>
    <t>1. Detrimento patrimonial y del interés público en general. 
2. Tipificación de delitos contra la administración pública que conlleva responsabilidad penal. 
3. Posible responsabilidad fiscal y disciplinaria.  
4. Alta probabilidad de incumplimiento contractual.</t>
  </si>
  <si>
    <t>Estudios previos debidamente suscritos y radicados en el área de contratación para el trámite respectivo del proceso que corresponda.</t>
  </si>
  <si>
    <t>Cada proceso de selección o trámite contractual cuenta con la revisión correspondiente del abogado asignado del Grupo de Contratos a efecto de verificar el debido diligenciamiento del Estudio Previo y sus documentos soportes.</t>
  </si>
  <si>
    <t>1. Desconocimiento por parte de la Entidad de situaciones de conflicto de interés por parte del personal vinculado a través de contrato. 
2. Falta de reporte sobre posibles conflictos de interés sobrevinientes.</t>
  </si>
  <si>
    <t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t>
  </si>
  <si>
    <t>1. Formato de Declaración Juramentada de Conflicto de Interés.   
2. Verificación directa del sistema de información de Catastro Minero de Colombia, previo a la suscripción del respectivo contrato. 
3. Incorporación en las minutas contractuales relacionadas con Títulos Mineros de causal de terminación por falsa manifestación en relación con conflicto de interés, inclusión de obligación del contratista de manifestación sobre sobreviniencia de conflicto de interés y obligación del supervisor de informar sobre hechos de que conozca que puedan llevar a considerar un conflicto de interés.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</si>
  <si>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</si>
  <si>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1. Detrimento Patrimonial por incremento en pólizas, consumo de combustible, reparaciones.
2. Pérdida de imagen y de credibilidad por parte de sus clientes externos e internos.
3. Investigaciones y sanciones por parte de los entes de control.
4. Multas y sanciones por parte de Secretaría de Movilidad</t>
  </si>
  <si>
    <t>1. Formato de control de movilización de vehículos
2. Formato de revisión, entrega o reasignación de vehículo.
3. Formato plan de mantenimiento parque automotor.
4. Control de consumo de combustible.
5. Verificación de multas a través de aplicativo SIMIT</t>
  </si>
  <si>
    <t>1. Reparación de vehículos cuando se requiera.
2. Manual de reclamaciones. 
3. Aplicación de pólizas de seguros.
4. Cobro de multas de tránsito a conductores.</t>
  </si>
  <si>
    <t>1. Diligenciamiento diario de los formatos de control de movilización
2. Diligenciamiento de formatos de revisión de acuerdo a periodicidad y cuando se requiere.
3. Verificación de multas en el aplicativo SIMIT</t>
  </si>
  <si>
    <t>1. Remisión de vehículos al taller cuando se requiera.
2. Reporte de siniestros
3. Envío de comunicaciones a conductores sobre multas de tránsito.</t>
  </si>
  <si>
    <t>1. Formatos diligenciados
2. Consumo de combustible generado por el proveedor
3. Consulta de aplicativo SIMIT</t>
  </si>
  <si>
    <t>1. Formato diligenciados de plan de mantenimiento
2. Comunicaciones a la aseguradora
3. Comunicaciones a conductores</t>
  </si>
  <si>
    <t xml:space="preserve">1. Detrimento Patrimonial  
2. Pérdida de imagen y de credibilidad por parte de sus clientes externos e internos.
3. Investigaciones y sanciones por parte de los entes de control.
</t>
  </si>
  <si>
    <t xml:space="preserve">1. Detrimento Patrimonial  por bienes de mala calidad y obras no entregadas.
2. Deterioro y/o pérdida de bienes inmuebles o muebles.
3. Pérdida de imagen y de credibilidad por parte de sus clientes externos e internos.
4. Investigaciones y sanciones por parte de los entes de control.
</t>
  </si>
  <si>
    <t>1. Cuadros detallados, discriminados mensuales de los bienes y servicios entregados.
2. Acta de recibido de bienes y servicios en cada uno de las sedes de la ANM por parte de Coordinadores, profesionales o enlaces.
3. Apoyo en los operarios de aseo para la revisión de bienes entregados en las sedes.</t>
  </si>
  <si>
    <t>1. Investigación disciplinaria a supervisores.
2. Cobro de multas o sanciones al supervisor y contratista.
3. Terminación anticipada del contrato.</t>
  </si>
  <si>
    <t>1. Elaboración de Estudios Previos por parte del área gestora del proceso. 
2. Revisión jurídica a cargo del Grupo de Contratación y Financiera a cargo del Grupo de Recursos Financieros. 
3. El Estudio Previo debe ser suscrito por el respectivo Vicepresidente y el Coordinador o Gerente del Área que requiere la satisfacción de la necesidad. 
4. Selección de Grupo Estructurador Idóneo.</t>
  </si>
  <si>
    <t>1. Procedimiento Administración de vehículos
2. Socialización con los conductores del procedimiento Administración de vehículos y formatos.</t>
  </si>
  <si>
    <t>1. Revisión de los documentos soportes por parte del funcionario encargado de la labor y validación de los mismos por parte del Coordinador del Grupo de Recursos Financieros.
2. Solicitar al ordenador del Gasto se revise el pago de transporte contratado dado que esto debe estar en un contrato con formalidades plenas.</t>
  </si>
  <si>
    <t>Realizar la revisión de los proyectos por parte del abogado designado y el Coordinador del Grupo de Control Interno Disciplinario</t>
  </si>
  <si>
    <t>Gestión del Talento Humano - CI Disciplinario</t>
  </si>
  <si>
    <t>1. Investigaciones y sanciones por parte de los entes de control.                                   
2. Al no cumplir requisitos la persona no será idónea en el desempeño de sus funciones.</t>
  </si>
  <si>
    <t>Entrega o filtración de información privilegiada para favorecimiento de terceros (Áreas Estratégicas Mineras)</t>
  </si>
  <si>
    <t xml:space="preserve">1. Pago en línea de canon  (Cálculo del sistema del valor a pagar), con  fórmulas debidamente aprobadas 
2. Se establecerán criterios para la  profundizar en el control de fórmulas, parámetros, las validaciones, entre otros aspectos.
3. El sistema arroja alarmas de vencimiento del CANON
 4. Validación y revisión de expediente físico (CANON y de Regalía)  por parte de profesionales diferentes a los que realizaron la liquidación, para emitir concepto de cumplimiento de obligaciones 
</t>
  </si>
  <si>
    <t>1. A través de un esquema de filtros los  profesionales  se encargan de revisar si los actos administrativos cumplen con el marco legal vigente.</t>
  </si>
  <si>
    <t xml:space="preserve">1. Documentar la forma de controlar los cambios de los parámetros de cálculo de los valores a pagar 
2. Implementación  en línea para la liquidación y pago de regalías y contraprestaciones económicas </t>
  </si>
  <si>
    <t>1. Terminar de incorporar en los procedimientos el esquema de filtros  con  criterios para la revisión</t>
  </si>
  <si>
    <t>Solicitud de actualización de los formatos de inspecciones de campo.
Procedimiento documentado con control definido para inspecciones de campo y evaluaciones integrales del expediente</t>
  </si>
  <si>
    <t xml:space="preserve">Verificación de los documentos soporte de la contratación, contra la lista de chequeo respectiva para contratos de prestación de servicios, se realiza la verificación de la información documental aportada, convalidando la información que presente algún tipo de duda con la Entidad emisora. </t>
  </si>
  <si>
    <t>Toma física anual de bienes en todas las sedes
Realizar visitas a las sedes por parte del Grupo de servicios administrativos.
Revisión de recibido de elementos de aseo y cafetería.
Revisión de consumos de elementos de aseo y cafetería</t>
  </si>
  <si>
    <t xml:space="preserve">Formato para control de pedidos diligenciado
Correos electrónicos
Minuta diaria de vigilancia. 
Informes parciales o totales de Supervisión
</t>
  </si>
  <si>
    <t>Víctor Laureano Gómez Montealegre</t>
  </si>
  <si>
    <t xml:space="preserve">1.Procedimiento de Seguimiento a las Obligaciones del Título Minero donde se incluya puntos de control asociados al Instructivo de Trámites
2. El instructivo de trámites incluirá  criterios claros de requisitos y acciones por parte de abogados e ingenieros
3. El esquema de filtros puntualizará la actividad de revisión para que  sea más efectiva, ya que dispondrán de más criterios documentados para la elaboración de actos administrativos e informes técnicos soportados en el marco legal </t>
  </si>
  <si>
    <t>1. Libros de entrada y salida para el control de expedientes.
Los expedientes deben estar foliados directamente por el profesional que tenga a cargo el expediente o la encargada de anexar la correspondencia o quien ingrese algún tipo de documento al expediente, esto debe realizarse de manera oportuna para evitar alteración en la foliatura de expedientes y deben quedar custodiados en CMC.
2. Envío de expedientes con memorando y/o planilla en el que se indique número de expediente, carpetas, folios, planos y la observación pertinente</t>
  </si>
  <si>
    <t>1. Instructivo ejecución contractual, supervisión y liquidación.
2. Capacitación sobre Ley 1474 de 2011
3. Reuniones y actas de seguimiento con los contratistas.
4. Informes de supervisión.
5. capacitación idónea a los funcionarios que interactúan en dichos procesos con el objetivo de poder mitigar los márgenes de error y posibles detrimentos al erario publico.</t>
  </si>
  <si>
    <t xml:space="preserve">1. Formalización del código de ética del auditor 
2. Modelo de Carta de Salvaguarda. 
3. Estatuto de auditoria
4. Revisión de los informes antes de su publicación y envió oficial </t>
  </si>
  <si>
    <t>1. Manipulación de respuesta en 
PQRS por intereses personales</t>
  </si>
  <si>
    <t xml:space="preserve">1. Indefiniciones legales </t>
  </si>
  <si>
    <t xml:space="preserve">1. Falta de principios y valores en la realización del trámite por parte de funcionarios y potenciales oferentes 
</t>
  </si>
  <si>
    <t>1. Mala imagen institucional y 
medidas legales contra la 
entidad</t>
  </si>
  <si>
    <t>1. Realizar capacitaciones en temas de atención a PQRS, dirigidas a los enlaces de cada área en la sede de Bogotá, quienes serán multiplicadores en sus áreas y en las Regionales para  capacitar a todos los funcionarios. 
2. Realizar el seguimiento y análisis de las PQRS recibidas por la Entidad, se envían alertas a las áreas y trimestral se  presenta un informe estadístico de las PQRS con el respectivo análisis y las recomendaciones pertinentes. 
3. La respuesta idónea y dentro de los términos de ley es responsabilidad exclusiva de todos y cada uno de los funcionarios de la ANM que responden las PQRS,  se realizan mínimo tres (3) revisiones  de las respuestas generadas, (quien elabora, quien revisa y quien aprueba), esta información queda registrada en el formato de respuesta incorporado en el Sistema Integrado de Gestión.</t>
  </si>
  <si>
    <t>1. Realizar capacitaciones a los funcionarios de la ANM en temas de atención a PQRS.</t>
  </si>
  <si>
    <t>1. Detrimento Patrimonial.
2. Pérdida de imagen y de credibilidad por parte de sus usuarios externos e internos.
3. Investigaciones y sanciones por parte de los entes de control.
4. Acciones legales por parte de afectados que impliquen impacto fiscal para la entidad.
5. Perjuicio a comunidades por afectar sus actividades de subsistencia</t>
  </si>
  <si>
    <t>1. Verificación de requisitos documentales y de carácter técnico de la solicitud, de acuerdo con formatos previamente establecidos a través del profesional responsable de acuerdo con las solicitudes radicadas. Dicha información es verificada por el líder del proceso - Gerencia de Fomento y por la Vicepresidencia de Promoción y Fomento en el acto administrativo a emitir correspondiente.</t>
  </si>
  <si>
    <t xml:space="preserve">1. Inadecuada adjudicación
2. Investigaciones penales y disciplinarias  
3. Desmejoramiento de la imagen institucional
</t>
  </si>
  <si>
    <t>1. Conformación de comité evaluador para la apertura del proceso de selección objetiva, con el fin de realizar la evaluación de conformidad con lo establecido en los pliegos de condiciones</t>
  </si>
  <si>
    <t xml:space="preserve">2. Verificación de las inhabilidades e incompatibilidades de los proponentes </t>
  </si>
  <si>
    <t>3. Aplicación de la totalidad de los factores de evaluación establecidos en los pliegos de condiciones</t>
  </si>
  <si>
    <t xml:space="preserve">1. Intereses particulares por persona(s) de la entidad que tengan acceso o puedan llegar a tener acceso a la información
</t>
  </si>
  <si>
    <t>1. Pérdida de Áreas con potencial para adjudicar en procesos de selección objetiva
2. Investigaciones penales y disciplinarias 
3. Desmejoramiento de la imagen institucional y del sector</t>
  </si>
  <si>
    <t xml:space="preserve">1. Separar por temas y de acuerdo con la especialidad del servidor del Grupo de Promoción, la información relacionada con cada etapa previa a la fase pública de la actuación (Reserva AEM) </t>
  </si>
  <si>
    <t>2. Suscripción de acuerdo de confidencialidad según el rol que se desempeñe en el proceso</t>
  </si>
  <si>
    <t>3. Inicio de actuaciones disciplinarias y penales a que hubiere lugar (cuando sea detectada entrega de información privilegiada)</t>
  </si>
  <si>
    <t>1. Uso indebido de la información técnico minera en favor de un tercero</t>
  </si>
  <si>
    <t>1. Detrimento Patrimonial 
2. Perdida de imagen y de credibilidad por parte de sus clientes externos e internos.
3. Investigaciones y sanciones por parte de los entes de control.</t>
  </si>
  <si>
    <t>1. Filtros técnicos y jurídicos al 100% de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no firma actos administrativos sin que tengan el VoBo del filtro.
Los profesionales que realizan este proceso son personal de planta y contratistas, que pertenecen al Grupo de Contratación y Titulación Minera y la Vicepresidencia.</t>
  </si>
  <si>
    <t>1. Revisión de procedimiento y ajuste de formatos</t>
  </si>
  <si>
    <t xml:space="preserve">1. Revisión de información relacionada con este tipo de  procesos  identificando ajustes preliminares en el procedimiento </t>
  </si>
  <si>
    <t>1. Revisión de la normatividad relacionada con delimitación de AEM identificando ajustes necesarios en el procedimiento</t>
  </si>
  <si>
    <t>2. Revisión y actualización del procedimiento de Delimitación y declaración de AEM</t>
  </si>
  <si>
    <t>1. Reuniones con los filtros, se toman decisiones y se imparten directrices al interior del grupo</t>
  </si>
  <si>
    <t xml:space="preserve">
2. Jornadas de sensibilización a contratistas y servidores públicos sobre el buen uso de la información a la que tienen acceso
Una (1) jornada de sensibilización por semestre</t>
  </si>
  <si>
    <t>Favorecimiento a terceros en la revisión de liquidaciones de contraprestaciones económicas. (Canon y Regalías)</t>
  </si>
  <si>
    <t>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t>
  </si>
  <si>
    <t xml:space="preserve"> Generación de conceptos de forma  que no reflejen la realidad del cumplimiento  de las obligaciones contractuales de los titulares mineros en la liquidación  de contratos  favoreciendo intereses particulares </t>
  </si>
  <si>
    <t xml:space="preserve">Elaboración de informes de inspecciones de campo o conceptos técnicos que no reflejen la realidad observada por el servidor público y que favorezca los intereses particulares </t>
  </si>
  <si>
    <t>1. Establecer control para el caso de inspecciones de campo y evaluaciones integrales de expedientes (Posibilidad de muestreo de algunos informes técnicos)</t>
  </si>
  <si>
    <t>1. Instrumento de control de oportunidad</t>
  </si>
  <si>
    <t xml:space="preserve">1. Formalizar el instrumento de control de oportunidad en términos de frecuencia de ejecución, responsabilidades y registros. </t>
  </si>
  <si>
    <t xml:space="preserve">1. Documentar los controles de conducto regular y forma de controlar el acceso restringido a la información </t>
  </si>
  <si>
    <t>1. Segregación de Funciones y uso de perfiles de acceso</t>
  </si>
  <si>
    <t>1. Verificar la existencia de segregación de funciones y documentar o asociar los controles de acceso a través de perfiles</t>
  </si>
  <si>
    <t xml:space="preserve">1. Control sobre la oportunidad en la atención de las solicitudes de registro como comercializador. </t>
  </si>
  <si>
    <t xml:space="preserve">1. Definir en detalle la forma de realizar el control y establecer control para el caso de autorización previa para exportación de minerales. </t>
  </si>
  <si>
    <t>1. Incumplimiento de la normas de seguridad minera por parte del titular minero y cultura institucional laxa y permisiva</t>
  </si>
  <si>
    <t>1. Alto índice de accidentalidad</t>
  </si>
  <si>
    <t>1. Procedimiento para la realización de visitas de fiscalización Integral</t>
  </si>
  <si>
    <t>1. Realizar verificación aleatoria de las recomendaciones impuestas en las visitas de seguridad minera</t>
  </si>
  <si>
    <t xml:space="preserve">1. Manipulación, conocimiento y uso indebido de la información de los actos administrativos sujetos a registro </t>
  </si>
  <si>
    <t>1. Pérdida de imagen y de credibilidad por parte de sus clientes externos e internos.
2. Investigaciones y sanciones por parte de los entes de control.</t>
  </si>
  <si>
    <t>1. Base de Acces
Esta base de datos, garantiza que una vez ingresada la información solo se puede consultar, donde se evidencia la fecha en que se recibe el acto administrativo para su inscripción.
En caso de presentarse un error, la única persona autorizada para modificar tal información es el administrador de la Base de datos bajo supervisión del jefe del grupo.
La Base de Acces se utiliza como herramienta para el seguimiento de los documentos como Oficios, Actos Administrativos, ordenes judiciales, entre otros, que ingresan al Grupo de Catastro Minero; esta base no permite ningún tipo de modificación en las fechas  de ingreso y reparto ya que el mismo sistema las  genera automáticamente. Después de ingresada la información no tiene forma de modificación sin previa autorización del Gerente.</t>
  </si>
  <si>
    <t xml:space="preserve">1. Jornadas de sensibilización respecto del código de ética y buen gobierno </t>
  </si>
  <si>
    <t>1. Manipulación de los expedientes originado por el traslado de los mismos debido a las distancias entre los grupos de trabajo y el punto de atención.</t>
  </si>
  <si>
    <r>
      <t>1. De todos los expedientes que salgan de GIAM se dejará copia del memorando o planilla y se registrarán en el libro de minuta que tiene el personal de vigilancia, adicionalmente el personal de vigilancia avisará al guardia respectivo del piso para donde se lleven los expedientes, que va un número determinado de expedientes e indicará que persona los lleva.
2. En el contrato de prestación de servicios de vigilancia, se tiene establecida la obligación de ..."</t>
    </r>
    <r>
      <rPr>
        <i/>
        <sz val="10"/>
        <rFont val="Calibri"/>
        <family val="2"/>
        <scheme val="minor"/>
      </rPr>
      <t>garantizar que todos los elementos, tales como expedientes mineros, equipos de cómputo, portátiles, tabletas, cámaras fotográficas, y demás bienes de la entidad y de terceros, que vayan a ser ingresados y retirados de las instalaciones de la ANM, queden registrados en las respectivas minutas de novedades e ingresos/salidas</t>
    </r>
    <r>
      <rPr>
        <sz val="10"/>
        <rFont val="Calibri"/>
        <family val="2"/>
        <scheme val="minor"/>
      </rPr>
      <t>".</t>
    </r>
  </si>
  <si>
    <t xml:space="preserve">1. Elaboración de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</si>
  <si>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1. Requerir la suscripción del formato de "Declaración Juramentada de Conflicto de Interés",  consulta previa del Catastro Minero de Colombia a efecto de verificar posible intervención en la gestión de Título Minero e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</si>
  <si>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1. Los vehículos de la Entidad son usados en actividades diferentes a las debidamente autorizadas.</t>
  </si>
  <si>
    <t>1. Divulgación y socialización  del procedimiento Administración de vehículos
2. El procedimiento ese está actualizando, con el fin de establecer las responsabilidades de los conductores en el uso indebido de los vehículos.</t>
  </si>
  <si>
    <t>1. No existen controles adecuados de la disposición de bienes de aseo y cafetería</t>
  </si>
  <si>
    <t>11. Ajuste de cantidades de elementos de aseo y cafetería en los pedidos de acuerdo al inventario de las sedes.
12. Informar al jefe inmediato y ordenador de gasto para tomar medidas necesarias.</t>
  </si>
  <si>
    <t xml:space="preserve">.1. Procedimiento Administración de Aseo, Vigilancia y Cafetería, específicamente el Formato único de retiro de elementos, diligenciado para la salida de elementos, en donde el almacenista y/o funcionarios de Almacén e Inventarios  solicitan al supervisor del contrato de vigilancia   autorización para traslado de elementos entre los diferentes pisos de la Sede Central y   las sedes a Nivel Nacional.  
2. Previo a la salida de los elementos o insumos, envío de  correo de autorización de salida de elementos por parte del supervisor de Vigilancia, quien es el que autoriza el retiro de los elementos.   
3. Formato control de pedidos regionales firmados por los Coordinadores de  cada sede, permite hacer trazabilidad de los elementos e insumos solicitados por cada sede y que son autorizados por el almacenista y distribuidos acorde a dicha autorización por parte del proveedor.
4. Envío de correos electrónicos a los enlaces sobre disponibilidad de insumos y solicitud de elementos que se requieran.
5. Control de salida de elementos de las sedes por parte de los vigilantes.
</t>
  </si>
  <si>
    <t xml:space="preserve">
6. Seguimiento por parte de la supervisión desde Bogotá.
7. El espacio físico definido como almacén en Sede Central cuenta con custodia de los elementos en bodegaje y con las condiciones de seguridad asociadas al uso exclusivo  por personal autorizado, con puertas aseguradas, espacios internos con vigilancia en el piso y en la sede.                              
8. Las  adquisiciones de elementos de consumo y devolutivos, se distribuyen por parte de los proveedores  a nivel nacional, apoyándose en la certificación de los supervisores de cada contrato de la ANM.
9. Con el "acta de entrega o traslado de elementos", diligenciado por el  funcionario en el momento de retiro de la entidad o del área, solicita entregar los elementos al almacenista o funcionario encargado.
10. Envío de correos electrónicos a los enlaces sobre disponibilidad de insumos y solicitud de elementos que se requieran.</t>
  </si>
  <si>
    <t xml:space="preserve">
1. Seguimiento de  control de entrada y salida de elementos por parte de la empresa de vigilancia y del supervisor.
2. Actualización del formato de entradas, salidas y stock de elementos de Consumo (papelería, dotación etc.).
3. Seguimiento a las solicitudes de pedido con los registros de  los elementos de consumo entregados a terceros mes a mes.
4. Seguimiento por parte de los supervisores  en la entidad del consumo  y distribución de insumos  mediante  de correos electrónicos y llamadas telefónicas para verificar disponibilidad de bienes.
</t>
  </si>
  <si>
    <t>1. Inadecuado seguimiento técnico, jurídico, administrativo y financiero de los contratos que vaya en contravía de los intereses de la ANM</t>
  </si>
  <si>
    <t>1. Reuniones y actas de seguimiento con los contratistas</t>
  </si>
  <si>
    <t>2. Elaboración de cuadro detallados, discriminados de los bienes y servicios entregados</t>
  </si>
  <si>
    <t>3. En caso de materialización de riesgo Inicio de investigación disciplinaria.</t>
  </si>
  <si>
    <t>1. Falta de controles de los bienes de la ANM tanto en uso como para dar de baja.</t>
  </si>
  <si>
    <t xml:space="preserve">1. Detrimento patrimonial por perdida de bienes de la  ANM.
2. Investigaciones por Prevaricato.
3. Perdida de imagen y de credibilidad por parte de sus clientes externos e internos.
4. Investigaciones y sanciones por parte de los entes de control.
</t>
  </si>
  <si>
    <t>1. Instructivo verificación física de los bienes 
2. Instructivo traslado de elementos devolutivos 
3. Acta de Entrega o traslado de elementos firmada por el funcionario o contratista quien entrega y quienes reciben con el V.B de Almacén.
4. Formato único de retiro de elementos debidamente diligenciado.
5. Instructivo  baja de bienes donde se detallan actividades que se deben realizar para dar de baja un bien de la entidad.
6. Control de entrada y salida de bienes por parte de la empresa de vigilancia de la ANM.</t>
  </si>
  <si>
    <t>1. Toma física Anual  en todas las sedes de la ANM
2. Supervisión por parte de Control Interno de baja de bienes o desmantelamiento.
3. Actas de destinación final
4. Envío de información de baja de bienes a la Aseguradora.
5. Actas de retiro
6. Actas de disposición final de bienes
7. Registro fotográfico de entrega de bienes.</t>
  </si>
  <si>
    <t>1. Diligenciamiento de actas de entrega y traslado de elementos. 
2. Diligenciamiento de formatos de retiro de elementos de la ANM.</t>
  </si>
  <si>
    <t xml:space="preserve">1. Elaboración de actas de entrega
de bienes.
2. Elaboración y verificación de actas de disposición final de bienes.
</t>
  </si>
  <si>
    <t>1. Investigación disciplinaria a funcionarios.
2. Cobro de multas o sanciones a funcionarios y contratistas.
3. Recuperación de los bienes a la ANM.</t>
  </si>
  <si>
    <t>1. En caso de materialización de riesgo Inicio de investigación disciplinaria.</t>
  </si>
  <si>
    <t>1. Actualización de procedimientos.   
2. Implementación de listas de chequeo</t>
  </si>
  <si>
    <t xml:space="preserve">1. Rotación de personal 
2. Definición errónea de los privilegios para acceso por parte de las áreas usuarias.
3. Inexistencia de administradores funcionales formales en cada área. 
4. Sistemas de Información y aplicaciones que carecen de funcionalidades que permitan contar con trazabilidad completa de las acciones 
5. Presupuesto 
6. Segregación funcional
</t>
  </si>
  <si>
    <t xml:space="preserve">1. Afectar el cumplimiento de metas y objetivos de la dependencia
2. Afecta el cumplimiento de la misión de la Entidad
3. Pérdida de confianza de la Entidad, afectando su reputación
4. Pérdida  de recursos económicos
5. Afecta la prestación de los servicios
6. Pérdida de información de la Entidad
7. Investigaciones y sanciones por parte de los entes de control.
8. Genera pérdida  de credibilidad
9. Afecta imagen regional
10. Afecta imagen nacional
</t>
  </si>
  <si>
    <t xml:space="preserve">1. El control se realiza conforme al actual procedimiento para la gestión de usuarios "SOPORTE MANTENIMIENTO ATENCION A USUARIOS" Código: APO4-P-001, (o el que haga sus veces) del cual hace parte el "Formato de Solicitud de creación actualización y/o eliminación de accesos, perfiles y Recursos Tecnológicos. IMAC.", con su respectivo instructivo para su diligenciamiento, cada solicitud se registra como un caso en la herramienta de gestión. Así mismo, el mencionado procedimiento contempla que la responsabilidad de solicitar a la OTI, la creación actualización y/o eliminación de accesos, perfiles y Recursos Tecnológicos, corresponde al Presidente, Vicepresidentes, Jefes de Oficina, Gerentes y Coordinadores, quienes asignan las actividades que debe desempeñar cada persona en concordancia con el Manual de Funciones de la ANM en el caso de funcionarios o las obligaciones que debe cumplir un contratista.
2. La OTI, conforme a su naturaleza y funciones cuenta con herramientas tecnológicas que, para algunos casos, generan alertas en caso de intento de ingreso no autorizado, lo cual también constituye un control. 
</t>
  </si>
  <si>
    <t>1. Revisión del procedimiento  "SOPORTE MANTENIMIENTO ATENCION A USUARIOS",  código APO4-P-001, con el fin de generar acciones que fortalezcan el control y gestión de usuarios 
Informes semestrales con la gestión de usuarios para las aplicaciones críticas.</t>
  </si>
  <si>
    <t>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</si>
  <si>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 xml:space="preserve">1. Impedir o retrasar el avance de las investigaciones disciplinarias. </t>
  </si>
  <si>
    <t>2. Pérdida de imagen y de credibilidad por parte de sus clientes externos e internos.</t>
  </si>
  <si>
    <t>3. Declaratoria de revocatorias,  nulidades, caducidades o prescripciones.</t>
  </si>
  <si>
    <t>1. Realizar la revisión de los proyectos por parte del abogado designado y el Coordinador del Grupo de Control Interno Disciplinario</t>
  </si>
  <si>
    <t>1. Remitir todos los proyectos de actos administrativos por parte de los abogados comisionados para su trámite al revisor designado y al Coordinador para su revisión, y emitir, por parte de éstos, su visto bueno para proceder a su impresión y firma.</t>
  </si>
  <si>
    <t>1. Proyectos de actos administrativos.
 2. Libro de control de trámite y revisión de proyectos.
       3. Sistema de Información Disciplinaria.</t>
  </si>
  <si>
    <t>1. El acceso a los expedientes  disciplinarios y a la información reservada contenida dentro de los mismos, puede posibilitar su uso indebido o propiciar una pérdida intencional de los documentos que lo componen, en beneficio propio o de un tercero.</t>
  </si>
  <si>
    <t>1. Imposibilidad o retraso en la toma de decisiones de fondo</t>
  </si>
  <si>
    <t xml:space="preserve"> 1. El profesional designado, controla el préstamo de los expedientes y de su  foliatura para determinar a quien corresponde ejercer su custodia y verificar la permanencia de los documentos que lo componen.</t>
  </si>
  <si>
    <t>1. Diligenciamiento permanente de la Planillas de préstamo de expedientes, que debe incluir quien recibe y entrega, y el número de cuadernos y folios al momento de recibir o devolver el expediente para préstamo. 
2. Mantener actualizada la foliación de los expedientes.</t>
  </si>
  <si>
    <t>1. Planillas de préstamos de expedientes. 
  2. Expedientes disciplinarios. 3. Sistema de Información Disciplinaria.</t>
  </si>
  <si>
    <t>1. Presión política para realizar nombramientos sin el cumplimiento de requisitos en la planta de personal</t>
  </si>
  <si>
    <t>1. El Coordinador del Grupo de Gestión del Talento Humano, realiza la verificación de cumplimiento de requisitos previo al nombramiento contra el manual de funciones y requisitos y revisión de soportes y expide certificación de cumplimiento.</t>
  </si>
  <si>
    <t>1. Revisión del cumplimiento de requisitos y documentos entregados por el aspirante contra el perfil del manual de funciones</t>
  </si>
  <si>
    <t>1. Investigaciones y sanciones por parte de los entes de control. 
2. Al no cumplir requisitos la persona no será idónea en el desempeño de sus funciones.</t>
  </si>
  <si>
    <t xml:space="preserve">1. Verificar el cumplimiento de requisitos del aspirante en el formato de análisis de requisitos, con los documentos aportados, contra el Manual de Funciones  vigente de la ANM,  análisis que es avalado por el coordinador del Grupo de Gestión del Talento Humano, mediante certificación de cumplimiento de requisitos, junto con aprobación y segunda revisión de la instancia superior. 
2. En caso de no cumplir estos criterios no se podrá realizar el nombramiento.  Realizar la modificación al Manual de Funciones de acuerdo a lo establecido en el decreto 1083 de 2015 ,  teniendo en cuenta la misión  de la entidad y un estudio técnico de las cargas de trabajo.  </t>
  </si>
  <si>
    <t>1. Falta de principios y valores en el cumplimiento de la gestión</t>
  </si>
  <si>
    <t xml:space="preserve">
1. Perdida de imagen y de credibilidad por parte de sus clientes externos e internos.
2. Emitir conceptos que no estén de acuerdo con la normatividad vigente.
3. Investigaciones y sanciones por parte de los entes de control.</t>
  </si>
  <si>
    <t xml:space="preserve">1. El funcionario que elabora el concepto, dejará estampado su nombre e inicial en el documento que será firmado por el jefe inmediato. 
2. Seguimiento, revisión y aprobación por parte del jefe inmediato en la elaboración y proyección de los conceptos o lineamientos a emitir con el fin de que los mismos se encuentren conforme a las normas legales vigentes.  </t>
  </si>
  <si>
    <t xml:space="preserve">1. Revisión de la solicitud, requerimiento y/o antecedente por parte del jefe inmediato así como el proyecto de respuesta elaborado por el abogado a cargo a fin de brindar lineamientos previo firma del documento. </t>
  </si>
  <si>
    <t xml:space="preserve">1. Falencias en el sistema de información que genere alertas </t>
  </si>
  <si>
    <t>1. Detrimento Patrimonial 
2. Perdida de imagen y de credibilidad por parte de sus clientes externos e internos.
3. Investigaciones y sanciones por parte de los entes de control.</t>
  </si>
  <si>
    <t xml:space="preserve">
1. Realizar  seguimiento mensual al cumplimiento de términos de  los 
procesos de cobro coactiva en curso por parte del Coordinador del Grupo a través del sistema Websafi y bases de datos en   Excel  para generar  las acciones necesarias
</t>
  </si>
  <si>
    <t xml:space="preserve">1. Verificar cumplimiento de términos por proceso 
2. Elaborar reporte de actuaciones tramitadas por  abogado </t>
  </si>
  <si>
    <t xml:space="preserve">Cuadro Control 
Reporte por abogado </t>
  </si>
  <si>
    <t>1. . Falencias en el sistema de información que genere alertas.</t>
  </si>
  <si>
    <t>1. Verificar que se efectúe la investigación de bienes en la etapa persuasiva y coactiva y registrar en una base de datos  el cumplimiento de esta actividad para generar las acciones necesarias . 
2. Realizar investigación de bienes semestralmente.
3. Proferir las actuaciones de  decreto de embargo en los procesos en los que el deudor posea bienes 
4. Priorizar y practicar las diligencias de secuestro  y remate en los procesos con fecha cercana de vencimiento de acuerdo a los controles  y revisión efectuados por la Coordinadora del Grupo de Cobro Coactivo y el profesional experto en Cobro Coactivo .</t>
  </si>
  <si>
    <t xml:space="preserve">1. Expedir decreto de medidas cautelares dentro de los 5 días hábiles siguientes a la investigación de bienes. 
2. Investigación de bienes semestral </t>
  </si>
  <si>
    <t xml:space="preserve">1. Ausencia de archivo digital de los expedientes de cobro coactivo </t>
  </si>
  <si>
    <t xml:space="preserve">1. Tabla de control de préstamo de expedientes </t>
  </si>
  <si>
    <t xml:space="preserve">1. Base de datos préstamo de expedientes 
2. Digitalización de actuaciones </t>
  </si>
  <si>
    <t xml:space="preserve">1. falta de ética, constreñimiento </t>
  </si>
  <si>
    <t>1. Detrimento Patrimonial, Investigaciones y sanciones por parte de los entes de control.</t>
  </si>
  <si>
    <t xml:space="preserve">1. Seguimiento a los procesos asignados a los apoderados por parte del jefe inmediato.
2. Revisión de los escritos previa radicación ante los despachos correspondientes. 
3. Revisión de la ficha técnica en que se incluye el análisis y las estrategias de defensa del caso por parte del profesional especializado y el secretario técnico. 
4. Pre comités de conciliación lideradas por el jefe de la oficina junto coordinador de Defensa Jurídica y miembros de grupo en que se analizan y se ponen en común las estrategias de defensa. 
5. Presentación del caso por parte del apoderado ante el Comité de Conciliación en que se decide y vota en relación con la sugerencia de conciliación.
6.  Elaboración del Acta de Comité de Conciliación por parte del secretario técnico. Revisión y suscripción del Acta por parte secretario técnico y por el presidente del Comité  </t>
  </si>
  <si>
    <t xml:space="preserve">1. Visto bueno del Coordinador del grupo en cada una de las actuaciones procesales de los apoderados, control previo para conciliación ya sea judicial o extrajudicial por medio de los pre comités de conciliación y el Comité de Conciliación.  </t>
  </si>
  <si>
    <t>1. No poder ejercer la Defensa de la entidad en debida forma</t>
  </si>
  <si>
    <t xml:space="preserve">1. Seguimiento por parte apoderados de las piezas procesales que obran en el expediente, registro que se debe hacer en E-kogui de las actuaciones procesales. 
2. Listado de verificación en cada carpeta en que se indique el contenido de documentos.
3. Trazabilidad en la entrega de documentos por parte de técnicos asistenciales.
4. Custodia de carpetas de procesos mediante toma de muestras trimestral a los mismos por parte de los apoderados y jefe inmediato.    </t>
  </si>
  <si>
    <t xml:space="preserve">1. Registro en E-kogui de las actuaciones procesales, listado de verificación, trazabilidad en la entrega de documentos por parte de técnicos asistenciales, custodia de carpetas de procesos.  </t>
  </si>
  <si>
    <t>1. Detrimento Patrimonial, No se pueda ejercer la Defensa de la entidad en debida forma</t>
  </si>
  <si>
    <t>1. Continua revisión de la base de datos y el estado de cada proceso tanto en la pagina web de la Rama Judicial como en los mismos despachos judiciales.</t>
  </si>
  <si>
    <t xml:space="preserve">1. Seguimiento y control permanente de las actuaciones procesales por parte de cada apoderado </t>
  </si>
  <si>
    <t>Correos electrónicos, base de datos seguimiento</t>
  </si>
  <si>
    <t>1. No se pueda ejercer la Defensa de la entidad en debida forma por publicidad de las estrategias de defensa</t>
  </si>
  <si>
    <t>1. Revisión de la base de datos y el estado de cada proceso, así como las bases de datos documentales mediante toma de muestra aleatoria a los mismos por parte del jefe inmediato.</t>
  </si>
  <si>
    <t xml:space="preserve">1. Seguimiento a las actuaciones de los apoderados y personal del grupo </t>
  </si>
  <si>
    <t xml:space="preserve">1. No aplicar los procedimientos del proceso de gestión documental para organización, transferencia y eliminación de documentos en Archivo de Gestión </t>
  </si>
  <si>
    <t>1. Derechos de petición, demandas y acciones de tutela de titulares mineros y otros usuarios internos y externos
2. Investigaciones y sanciones por parte de los entes de control.
3. Asignación de recursos para reconstrucción por pérdida de información.</t>
  </si>
  <si>
    <t xml:space="preserve">
1. Seguimiento del Grupo de Servicios Administrativos a las actividades de los documentos en Archivo de Gestión, es decir la recepción, distribución, organización, las cuales están bajo la  responsabilidad de las dependencias productoras, hasta la transferencia al Archivo Central para conservación total o para eliminación de los documentos de apoyo y aquellos que por Disposición Final en la TRD  por no tener valor secundario en la entidad, se eliminan. </t>
  </si>
  <si>
    <t xml:space="preserve">1. Continuar con los Seguimientos de organización y capacitaciones  a las dependencias en Sede Central </t>
  </si>
  <si>
    <t>1. Falta de principios y valores</t>
  </si>
  <si>
    <t xml:space="preserve">1. Perdida de credibilidad en la entidad
2. Acciones Disciplinarias, fiscales y penales por Delitos contra la administración pública.
</t>
  </si>
  <si>
    <t xml:space="preserve">1. Elaboración, adopción y socialización del código de ética del auditor.    
2. Revisión de los informes  por parte del Jefe de Control Interno </t>
  </si>
  <si>
    <t>Fecha Diligenciamiento: 08/2017</t>
  </si>
  <si>
    <t>HUMANO - personas</t>
  </si>
  <si>
    <t>ECONÓMICO - bienes
(Cifras en millones)</t>
  </si>
  <si>
    <t>REPUTACIONAL- imagen</t>
  </si>
  <si>
    <t>OPERACIONAL - tiempo</t>
  </si>
  <si>
    <t>MAPA DE RIESGOS DE CORRUPCIÓN INSTITUCIONAL  DE LA AGENCIA NACIONAL DE MINERÍA</t>
  </si>
  <si>
    <t xml:space="preserve">CONTEXTO EXTERNO E INTERNO DE LA AGENCIA NACIONAL DE MINERÍA </t>
  </si>
  <si>
    <t>CLASE</t>
  </si>
  <si>
    <t>Se requiere una comunicación oportuna con los jefes</t>
  </si>
  <si>
    <t xml:space="preserve">Contribuir a incrementar  los niveles productividad de la actividad minera con las consecuentes repercusiones en las regalías. 
Fiscalizar el pago correcto y oportuno de canon superficiario y regalías </t>
  </si>
  <si>
    <t xml:space="preserve">Establecer procedimientos mas expeditos </t>
  </si>
  <si>
    <t>Multiplicidad de normas aplicables a los títulos mineros (contratos 685, y normas aplicables anteriores). Aunque están derogadas hay que tenerlas en cuenta en los casos en que aplique.  
 Sentencias judiciales (Ejemplo: Paramos, restitución de tierras, nulidad de títulos y acciones populares) 
Mecanismos de participación ciudadana que inciden en al actividad minera.</t>
  </si>
  <si>
    <t xml:space="preserve">Bajo nivel de conocimiento de los procedimientos
 Segregación de funciones - independencia 
Falta de sensibilidad ética 
Debilidad en la trazabilidad de actuaciones
 Posibilidad de interpretación de requisitos legales y técnicos aplicables 
Posibilidad ausencia de controles de oportunidad  
Acceso a la información no oficial por parte de múltiples servidores públicos  </t>
  </si>
  <si>
    <t>Retraso en la liberación de las áreas</t>
  </si>
  <si>
    <t xml:space="preserve"> Uso de drones para la fiscalización
Uso de instrumentos de cuantificación y  telemática para el control de la producción  </t>
  </si>
  <si>
    <t>Demora en entrega de actos administrativos</t>
  </si>
  <si>
    <t>Múltiples autoridades ambientales con las que se requiere interactuar</t>
  </si>
  <si>
    <t>Utilización de los principios de coordinación y articulación entre entidades</t>
  </si>
  <si>
    <t>Limitaciones presupuestales, recursos de funcionamiento insuficientes para atender las necesidades de la Entidad (OTI)</t>
  </si>
  <si>
    <t xml:space="preserve">Bajo porcentaje de soporte de aplicaciones informáticas a los procesos.
Baja integración de las aplicaciones existentes
Bajo nivel de confiabilidad de los datos
Nivel bajo de soporte técnico  </t>
  </si>
  <si>
    <t xml:space="preserve">Campañas de socialización del Código de Ética y Buen gobierno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</si>
</sst>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7" x14ac:knownFonts="1">
    <font>
      <sz val="11"/>
      <color theme="1"/>
      <name val="Calibri"/>
      <family val="2"/>
      <scheme val="minor"/>
    </font>
    <font>
      <b/>
      <sz val="10"/>
      <color rgb="FFFF0000"/>
      <name val="Calibri Light"/>
      <family val="2"/>
      <scheme val="major"/>
    </font>
    <font>
      <sz val="10"/>
      <name val="Calibri Light"/>
      <family val="2"/>
      <scheme val="major"/>
    </font>
    <font>
      <sz val="10"/>
      <color theme="1"/>
      <name val="Calibri"/>
      <family val="2"/>
      <scheme val="minor"/>
    </font>
    <font>
      <sz val="10"/>
      <name val="Calibri"/>
      <family val="2"/>
      <scheme val="minor"/>
    </font>
    <font>
      <b/>
      <sz val="10"/>
      <name val="Calibri"/>
      <family val="2"/>
      <scheme val="minor"/>
    </font>
    <font>
      <b/>
      <sz val="10"/>
      <name val="Calibri Light"/>
      <family val="2"/>
      <scheme val="major"/>
    </font>
    <font>
      <b/>
      <sz val="10"/>
      <color theme="0" tint="-4.9989318521683403E-2"/>
      <name val="Calibri Light"/>
      <family val="2"/>
      <scheme val="major"/>
    </font>
    <font>
      <sz val="10"/>
      <color indexed="9"/>
      <name val="Calibri Light"/>
      <family val="2"/>
      <scheme val="major"/>
    </font>
    <font>
      <sz val="10"/>
      <color theme="0"/>
      <name val="Calibri Light"/>
      <family val="2"/>
      <scheme val="major"/>
    </font>
    <font>
      <b/>
      <sz val="10"/>
      <color rgb="FF002060"/>
      <name val="Calibri Light"/>
      <family val="2"/>
      <scheme val="major"/>
    </font>
    <font>
      <b/>
      <sz val="10"/>
      <color theme="0"/>
      <name val="Calibri"/>
      <family val="2"/>
      <scheme val="minor"/>
    </font>
    <font>
      <sz val="10"/>
      <color theme="0"/>
      <name val="Calibri"/>
      <family val="2"/>
      <scheme val="minor"/>
    </font>
    <font>
      <i/>
      <sz val="10"/>
      <name val="Calibri"/>
      <family val="2"/>
      <scheme val="minor"/>
    </font>
    <font>
      <b/>
      <u/>
      <sz val="10"/>
      <color theme="0"/>
      <name val="Calibri"/>
      <family val="2"/>
      <scheme val="minor"/>
    </font>
    <font>
      <b/>
      <u/>
      <sz val="16"/>
      <color theme="1"/>
      <name val="Calibri"/>
      <family val="2"/>
      <scheme val="minor"/>
    </font>
    <font>
      <b/>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s>
  <borders count="53">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mediumDashDot">
        <color rgb="FF6666FF"/>
      </left>
      <right style="thin">
        <color indexed="64"/>
      </right>
      <top style="thin">
        <color indexed="64"/>
      </top>
      <bottom style="mediumDashDot">
        <color rgb="FF6666FF"/>
      </bottom>
      <diagonal/>
    </border>
    <border>
      <left style="thin">
        <color indexed="64"/>
      </left>
      <right style="mediumDashDot">
        <color rgb="FF6666FF"/>
      </right>
      <top style="thin">
        <color indexed="64"/>
      </top>
      <bottom style="mediumDashDot">
        <color rgb="FF6666FF"/>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
    <xf numFmtId="0" fontId="0" fillId="0" borderId="0"/>
  </cellStyleXfs>
  <cellXfs count="250">
    <xf numFmtId="0" fontId="0" fillId="0" borderId="0" xfId="0"/>
    <xf numFmtId="0" fontId="3" fillId="0" borderId="0" xfId="0" applyFont="1"/>
    <xf numFmtId="0" fontId="3" fillId="0" borderId="0" xfId="0" applyFont="1" applyBorder="1"/>
    <xf numFmtId="0" fontId="3" fillId="0" borderId="4" xfId="0" applyFont="1" applyBorder="1" applyAlignment="1">
      <alignment horizontal="center" vertical="center"/>
    </xf>
    <xf numFmtId="0" fontId="5" fillId="8" borderId="4" xfId="0" applyFont="1" applyFill="1" applyBorder="1" applyAlignment="1">
      <alignment horizontal="center" vertical="center" wrapText="1"/>
    </xf>
    <xf numFmtId="0" fontId="3" fillId="0" borderId="4" xfId="0" applyFont="1" applyBorder="1" applyAlignment="1">
      <alignment wrapText="1"/>
    </xf>
    <xf numFmtId="0" fontId="3" fillId="0" borderId="4" xfId="0" applyFont="1" applyBorder="1"/>
    <xf numFmtId="0" fontId="2" fillId="0" borderId="0" xfId="0" applyFont="1" applyAlignment="1">
      <alignment vertical="center" wrapText="1"/>
    </xf>
    <xf numFmtId="0" fontId="2" fillId="0" borderId="21" xfId="0" applyFont="1" applyBorder="1" applyAlignment="1">
      <alignment horizontal="center" vertical="center" wrapText="1"/>
    </xf>
    <xf numFmtId="0" fontId="2" fillId="0" borderId="22" xfId="0" applyFont="1" applyBorder="1" applyAlignment="1">
      <alignment vertical="center" wrapText="1"/>
    </xf>
    <xf numFmtId="0" fontId="2" fillId="0" borderId="0" xfId="0" applyFont="1" applyBorder="1" applyAlignment="1">
      <alignment vertical="center" wrapText="1"/>
    </xf>
    <xf numFmtId="9" fontId="2" fillId="0" borderId="4" xfId="0" applyNumberFormat="1" applyFont="1" applyBorder="1" applyAlignment="1">
      <alignment horizontal="center" vertical="center" wrapText="1"/>
    </xf>
    <xf numFmtId="0" fontId="6" fillId="9"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9"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2" borderId="5" xfId="0" applyFont="1" applyFill="1" applyBorder="1" applyAlignment="1">
      <alignment horizontal="center" vertical="center" wrapText="1"/>
    </xf>
    <xf numFmtId="1" fontId="2" fillId="12" borderId="4" xfId="0" applyNumberFormat="1" applyFont="1" applyFill="1" applyBorder="1" applyAlignment="1">
      <alignment horizontal="center" vertical="center" wrapText="1"/>
    </xf>
    <xf numFmtId="0" fontId="9" fillId="13" borderId="19"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4" xfId="0" applyFont="1" applyBorder="1" applyAlignment="1">
      <alignment horizontal="justify" vertical="top" wrapText="1" readingOrder="1"/>
    </xf>
    <xf numFmtId="0" fontId="3" fillId="0" borderId="0" xfId="0" applyFont="1" applyAlignment="1">
      <alignment horizontal="center"/>
    </xf>
    <xf numFmtId="0" fontId="3" fillId="0" borderId="0" xfId="0" applyFont="1" applyFill="1"/>
    <xf numFmtId="0" fontId="3" fillId="0" borderId="0" xfId="0" applyFont="1" applyFill="1" applyAlignment="1">
      <alignment horizontal="justify" vertical="top"/>
    </xf>
    <xf numFmtId="0" fontId="3" fillId="0" borderId="4" xfId="0" applyFont="1" applyFill="1" applyBorder="1" applyAlignment="1">
      <alignment horizontal="center" vertical="center"/>
    </xf>
    <xf numFmtId="0" fontId="3" fillId="0" borderId="0" xfId="0" applyFont="1" applyFill="1" applyAlignment="1">
      <alignment wrapText="1"/>
    </xf>
    <xf numFmtId="0" fontId="3" fillId="0" borderId="0" xfId="0" applyFont="1" applyAlignment="1">
      <alignment horizontal="center" vertical="center"/>
    </xf>
    <xf numFmtId="0" fontId="4" fillId="0" borderId="4" xfId="0" applyFont="1" applyFill="1" applyBorder="1" applyAlignment="1">
      <alignment horizontal="justify" vertical="center" wrapText="1"/>
    </xf>
    <xf numFmtId="0" fontId="4" fillId="0" borderId="4" xfId="0" applyFont="1" applyFill="1" applyBorder="1" applyAlignment="1">
      <alignment horizontal="justify" vertical="top" wrapText="1" readingOrder="1"/>
    </xf>
    <xf numFmtId="0" fontId="3" fillId="0" borderId="4" xfId="0" applyFont="1" applyBorder="1" applyAlignment="1">
      <alignment horizontal="justify" vertical="center" wrapText="1"/>
    </xf>
    <xf numFmtId="0" fontId="3" fillId="0" borderId="4" xfId="0" applyFont="1" applyFill="1" applyBorder="1" applyAlignment="1">
      <alignment vertical="center"/>
    </xf>
    <xf numFmtId="0" fontId="4" fillId="0" borderId="4" xfId="0" applyFont="1" applyBorder="1" applyAlignment="1">
      <alignment vertical="top" wrapText="1" readingOrder="1"/>
    </xf>
    <xf numFmtId="1" fontId="3" fillId="0" borderId="4"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0" fontId="5" fillId="8" borderId="7" xfId="0" applyFont="1" applyFill="1" applyBorder="1" applyAlignment="1">
      <alignment horizontal="center" vertical="center" wrapText="1"/>
    </xf>
    <xf numFmtId="0" fontId="2" fillId="0" borderId="0" xfId="0" applyFont="1" applyAlignment="1">
      <alignment vertical="top" readingOrder="1"/>
    </xf>
    <xf numFmtId="0" fontId="4" fillId="6" borderId="4" xfId="0" applyFont="1" applyFill="1" applyBorder="1" applyAlignment="1">
      <alignment horizontal="center" vertical="center" wrapText="1"/>
    </xf>
    <xf numFmtId="0" fontId="4" fillId="2" borderId="4" xfId="0" applyFont="1" applyFill="1" applyBorder="1" applyAlignment="1">
      <alignment horizontal="justify" vertical="top" wrapText="1" readingOrder="1"/>
    </xf>
    <xf numFmtId="0" fontId="2" fillId="0" borderId="0" xfId="0" applyFont="1" applyAlignment="1">
      <alignment horizontal="justify" vertical="top" readingOrder="1"/>
    </xf>
    <xf numFmtId="14" fontId="4" fillId="0" borderId="4" xfId="0" quotePrefix="1" applyNumberFormat="1" applyFont="1" applyBorder="1" applyAlignment="1">
      <alignment horizontal="center" vertical="center" wrapText="1"/>
    </xf>
    <xf numFmtId="0" fontId="3" fillId="3" borderId="4" xfId="0" applyFont="1" applyFill="1" applyBorder="1" applyAlignment="1">
      <alignment horizontal="center" vertical="center" wrapText="1"/>
    </xf>
    <xf numFmtId="0" fontId="4" fillId="0" borderId="4" xfId="0" applyFont="1" applyFill="1" applyBorder="1" applyAlignment="1">
      <alignment vertical="top" wrapText="1" readingOrder="1"/>
    </xf>
    <xf numFmtId="0" fontId="3"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readingOrder="1"/>
    </xf>
    <xf numFmtId="0" fontId="4" fillId="0" borderId="4" xfId="0" applyFont="1" applyFill="1" applyBorder="1" applyAlignment="1">
      <alignment vertical="center" wrapText="1"/>
    </xf>
    <xf numFmtId="0" fontId="2" fillId="0" borderId="4" xfId="0" applyFont="1" applyBorder="1" applyAlignment="1">
      <alignment horizontal="justify" vertical="top" wrapText="1"/>
    </xf>
    <xf numFmtId="0" fontId="3" fillId="0" borderId="4" xfId="0" applyFont="1" applyBorder="1" applyAlignment="1">
      <alignment vertical="center" wrapText="1"/>
    </xf>
    <xf numFmtId="14" fontId="3" fillId="0" borderId="4" xfId="0" applyNumberFormat="1" applyFont="1" applyBorder="1" applyAlignment="1">
      <alignment vertical="center"/>
    </xf>
    <xf numFmtId="4" fontId="3" fillId="0" borderId="0" xfId="0" applyNumberFormat="1" applyFont="1" applyFill="1" applyAlignment="1">
      <alignment wrapText="1"/>
    </xf>
    <xf numFmtId="0" fontId="12" fillId="0" borderId="0" xfId="0" applyFont="1" applyFill="1"/>
    <xf numFmtId="0" fontId="12" fillId="0" borderId="0" xfId="0" applyFont="1" applyFill="1" applyAlignment="1">
      <alignment vertical="center" wrapText="1"/>
    </xf>
    <xf numFmtId="0" fontId="12" fillId="0" borderId="0" xfId="0" applyFont="1" applyFill="1" applyAlignment="1">
      <alignment horizontal="justify" vertical="top"/>
    </xf>
    <xf numFmtId="0" fontId="12" fillId="0" borderId="0" xfId="0" applyFont="1" applyFill="1" applyAlignment="1">
      <alignment wrapText="1"/>
    </xf>
    <xf numFmtId="0" fontId="12" fillId="0" borderId="0" xfId="0" applyFont="1" applyFill="1" applyAlignment="1">
      <alignment horizontal="center" vertical="center"/>
    </xf>
    <xf numFmtId="0" fontId="4" fillId="0" borderId="4" xfId="0" applyFont="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4" fillId="0" borderId="9" xfId="0" applyFont="1" applyBorder="1" applyAlignment="1">
      <alignment horizontal="justify" vertical="top" wrapText="1" readingOrder="1"/>
    </xf>
    <xf numFmtId="0" fontId="4" fillId="0" borderId="4" xfId="0" applyFont="1" applyBorder="1" applyAlignment="1">
      <alignment vertical="center"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horizontal="justify" vertical="top" wrapText="1"/>
    </xf>
    <xf numFmtId="0" fontId="4" fillId="0" borderId="4" xfId="0" applyFont="1" applyFill="1" applyBorder="1" applyAlignment="1">
      <alignment horizontal="justify" vertical="center" wrapText="1" readingOrder="1"/>
    </xf>
    <xf numFmtId="14" fontId="3" fillId="0" borderId="4" xfId="0" applyNumberFormat="1" applyFont="1" applyBorder="1" applyAlignment="1">
      <alignment horizontal="center"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justify" vertical="center" wrapText="1"/>
    </xf>
    <xf numFmtId="0" fontId="4" fillId="0" borderId="34" xfId="0" applyFont="1" applyFill="1" applyBorder="1" applyAlignment="1">
      <alignment horizontal="justify" vertical="center" wrapText="1"/>
    </xf>
    <xf numFmtId="14" fontId="3" fillId="0" borderId="34"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7" xfId="0" applyFont="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 fillId="0" borderId="39" xfId="0" applyFont="1" applyFill="1" applyBorder="1" applyAlignment="1">
      <alignment horizontal="justify" vertical="center" wrapText="1"/>
    </xf>
    <xf numFmtId="0" fontId="4" fillId="0" borderId="39" xfId="0" applyFont="1" applyFill="1" applyBorder="1" applyAlignment="1">
      <alignment horizontal="justify" vertical="center" wrapText="1"/>
    </xf>
    <xf numFmtId="0" fontId="3" fillId="0" borderId="39" xfId="0" applyFont="1" applyBorder="1" applyAlignment="1">
      <alignment horizontal="center" vertical="center" wrapText="1"/>
    </xf>
    <xf numFmtId="0" fontId="3" fillId="0" borderId="39" xfId="0" applyFont="1" applyFill="1" applyBorder="1" applyAlignment="1">
      <alignment horizontal="center" vertical="center" wrapText="1"/>
    </xf>
    <xf numFmtId="0" fontId="4" fillId="0" borderId="39" xfId="0" applyFont="1" applyBorder="1" applyAlignment="1">
      <alignment horizontal="center" vertical="center" wrapText="1"/>
    </xf>
    <xf numFmtId="0" fontId="3" fillId="0" borderId="39" xfId="0" applyFont="1" applyBorder="1" applyAlignment="1">
      <alignment horizontal="justify" vertical="center" wrapText="1"/>
    </xf>
    <xf numFmtId="14" fontId="3" fillId="0" borderId="39" xfId="0" applyNumberFormat="1" applyFont="1" applyBorder="1" applyAlignment="1">
      <alignment horizontal="center" vertical="center" wrapText="1"/>
    </xf>
    <xf numFmtId="0" fontId="3" fillId="0" borderId="40" xfId="0" applyFont="1" applyBorder="1" applyAlignment="1">
      <alignment horizontal="center" vertical="center" wrapText="1"/>
    </xf>
    <xf numFmtId="0" fontId="11" fillId="0" borderId="33" xfId="0" applyFont="1" applyBorder="1" applyAlignment="1">
      <alignment horizontal="center"/>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39" xfId="0" applyFont="1" applyBorder="1" applyAlignment="1">
      <alignment horizontal="justify" vertical="top" wrapText="1"/>
    </xf>
    <xf numFmtId="0" fontId="2" fillId="0" borderId="40"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justify" vertical="top"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2" fillId="0" borderId="49" xfId="0" applyFont="1" applyBorder="1" applyAlignment="1">
      <alignment vertical="center" wrapText="1"/>
    </xf>
    <xf numFmtId="0" fontId="4" fillId="6" borderId="9"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0" borderId="31" xfId="0" applyFont="1" applyBorder="1" applyAlignment="1">
      <alignment horizontal="justify" vertical="top" wrapText="1" readingOrder="1"/>
    </xf>
    <xf numFmtId="0" fontId="4" fillId="0" borderId="13" xfId="0" applyFont="1" applyBorder="1" applyAlignment="1">
      <alignment horizontal="justify" vertical="top" wrapText="1" readingOrder="1"/>
    </xf>
    <xf numFmtId="0" fontId="4" fillId="6" borderId="16" xfId="0" applyFont="1" applyFill="1" applyBorder="1" applyAlignment="1">
      <alignment horizontal="center" vertical="center" wrapText="1"/>
    </xf>
    <xf numFmtId="0" fontId="5" fillId="6" borderId="4" xfId="0" applyFont="1" applyFill="1" applyBorder="1" applyAlignment="1">
      <alignment horizontal="center" vertical="top" wrapText="1" readingOrder="1"/>
    </xf>
    <xf numFmtId="0" fontId="5" fillId="6" borderId="4" xfId="0" applyFont="1" applyFill="1" applyBorder="1" applyAlignment="1">
      <alignment horizontal="justify" vertical="top" wrapText="1" readingOrder="1"/>
    </xf>
    <xf numFmtId="0" fontId="3" fillId="0" borderId="4"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1" fillId="7" borderId="42" xfId="0" applyFont="1" applyFill="1" applyBorder="1" applyAlignment="1">
      <alignment horizontal="center" vertical="center"/>
    </xf>
    <xf numFmtId="0" fontId="11" fillId="7" borderId="43" xfId="0" applyFont="1" applyFill="1" applyBorder="1" applyAlignment="1">
      <alignment horizontal="center" vertical="center"/>
    </xf>
    <xf numFmtId="0" fontId="11" fillId="7" borderId="4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11" fillId="7" borderId="36" xfId="0" applyFont="1" applyFill="1" applyBorder="1" applyAlignment="1">
      <alignment horizontal="center" vertical="center" textRotation="90" wrapText="1"/>
    </xf>
    <xf numFmtId="0" fontId="11" fillId="7" borderId="38" xfId="0" applyFont="1" applyFill="1" applyBorder="1" applyAlignment="1">
      <alignment horizontal="center" vertical="center" textRotation="90" wrapText="1"/>
    </xf>
    <xf numFmtId="0" fontId="11" fillId="7" borderId="4" xfId="0" applyFont="1" applyFill="1" applyBorder="1" applyAlignment="1">
      <alignment horizontal="center" vertical="center" textRotation="90" wrapText="1"/>
    </xf>
    <xf numFmtId="0" fontId="11" fillId="7" borderId="39" xfId="0" applyFont="1" applyFill="1" applyBorder="1" applyAlignment="1">
      <alignment horizontal="center" vertical="center" textRotation="90" wrapText="1"/>
    </xf>
    <xf numFmtId="0" fontId="14" fillId="7" borderId="34" xfId="0" applyFont="1" applyFill="1" applyBorder="1" applyAlignment="1">
      <alignment horizontal="center" vertical="center"/>
    </xf>
    <xf numFmtId="0" fontId="14" fillId="7" borderId="4" xfId="0" applyFont="1" applyFill="1" applyBorder="1" applyAlignment="1">
      <alignment horizontal="center" vertical="center"/>
    </xf>
    <xf numFmtId="0" fontId="11" fillId="7" borderId="37" xfId="0" applyFont="1" applyFill="1" applyBorder="1" applyAlignment="1">
      <alignment horizontal="center" vertical="center" textRotation="90" wrapText="1"/>
    </xf>
    <xf numFmtId="0" fontId="11" fillId="7" borderId="40" xfId="0" applyFont="1" applyFill="1" applyBorder="1" applyAlignment="1">
      <alignment horizontal="center" vertical="center" textRotation="90" wrapText="1"/>
    </xf>
    <xf numFmtId="0" fontId="11" fillId="7" borderId="34" xfId="0" applyFont="1" applyFill="1" applyBorder="1" applyAlignment="1">
      <alignment horizontal="center" vertical="center"/>
    </xf>
    <xf numFmtId="0" fontId="11" fillId="7" borderId="35"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36" xfId="0" applyFont="1" applyFill="1" applyBorder="1" applyAlignment="1">
      <alignment horizontal="center" vertical="center" wrapText="1"/>
    </xf>
    <xf numFmtId="0" fontId="11" fillId="7"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14"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0" fillId="9" borderId="9" xfId="0" applyFont="1" applyFill="1" applyBorder="1" applyAlignment="1">
      <alignment horizontal="center" vertical="center" textRotation="90" wrapText="1"/>
    </xf>
    <xf numFmtId="0" fontId="10" fillId="9" borderId="16" xfId="0" applyFont="1" applyFill="1" applyBorder="1" applyAlignment="1">
      <alignment horizontal="center" vertical="center" textRotation="90" wrapText="1"/>
    </xf>
    <xf numFmtId="0" fontId="10" fillId="9" borderId="8" xfId="0" applyFont="1" applyFill="1" applyBorder="1" applyAlignment="1">
      <alignment horizontal="center" vertical="center" textRotation="90" wrapText="1"/>
    </xf>
    <xf numFmtId="0" fontId="2" fillId="0" borderId="45" xfId="0" applyFont="1" applyBorder="1" applyAlignment="1">
      <alignment horizontal="center" vertical="center" wrapText="1"/>
    </xf>
    <xf numFmtId="0" fontId="2" fillId="0" borderId="36" xfId="0" applyFont="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6" fillId="4" borderId="4"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14" borderId="4"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16" fillId="0" borderId="0" xfId="0" applyFont="1" applyAlignment="1">
      <alignment horizontal="center" vertical="center"/>
    </xf>
    <xf numFmtId="0" fontId="4" fillId="6" borderId="9" xfId="0" applyFont="1" applyFill="1" applyBorder="1" applyAlignment="1">
      <alignment vertical="top" wrapText="1" readingOrder="1"/>
    </xf>
    <xf numFmtId="0" fontId="5" fillId="6" borderId="9" xfId="0" applyFont="1" applyFill="1" applyBorder="1" applyAlignment="1">
      <alignment horizontal="center" vertical="top" wrapText="1" readingOrder="1"/>
    </xf>
    <xf numFmtId="0" fontId="4" fillId="6" borderId="33" xfId="0" applyFont="1" applyFill="1" applyBorder="1" applyAlignment="1">
      <alignment horizontal="center" vertical="center" wrapText="1" readingOrder="1"/>
    </xf>
    <xf numFmtId="0" fontId="4" fillId="0" borderId="34" xfId="0" applyFont="1" applyFill="1" applyBorder="1" applyAlignment="1">
      <alignment horizontal="justify" vertical="top" wrapText="1" readingOrder="1"/>
    </xf>
    <xf numFmtId="0" fontId="4" fillId="6" borderId="50" xfId="0" applyFont="1" applyFill="1" applyBorder="1" applyAlignment="1">
      <alignment horizontal="center" vertical="center" wrapText="1"/>
    </xf>
    <xf numFmtId="0" fontId="4" fillId="0" borderId="34" xfId="0" applyFont="1" applyBorder="1" applyAlignment="1">
      <alignment horizontal="justify" vertical="top" wrapText="1" readingOrder="1"/>
    </xf>
    <xf numFmtId="0" fontId="4" fillId="0" borderId="35" xfId="0" applyFont="1" applyBorder="1" applyAlignment="1">
      <alignment horizontal="justify" vertical="top" wrapText="1" readingOrder="1"/>
    </xf>
    <xf numFmtId="0" fontId="4" fillId="6" borderId="36" xfId="0" applyFont="1" applyFill="1" applyBorder="1" applyAlignment="1">
      <alignment horizontal="center" vertical="center" wrapText="1" readingOrder="1"/>
    </xf>
    <xf numFmtId="0" fontId="4" fillId="2" borderId="37" xfId="0" applyFont="1" applyFill="1" applyBorder="1" applyAlignment="1">
      <alignment horizontal="justify" vertical="top" wrapText="1" readingOrder="1"/>
    </xf>
    <xf numFmtId="0" fontId="4" fillId="0" borderId="37" xfId="0" applyFont="1" applyBorder="1" applyAlignment="1">
      <alignment horizontal="justify" vertical="top" wrapText="1" readingOrder="1"/>
    </xf>
    <xf numFmtId="0" fontId="4" fillId="6" borderId="51" xfId="0" applyFont="1" applyFill="1" applyBorder="1" applyAlignment="1">
      <alignment horizontal="center" vertical="center" wrapText="1" readingOrder="1"/>
    </xf>
    <xf numFmtId="0" fontId="4" fillId="6" borderId="52" xfId="0" applyFont="1" applyFill="1" applyBorder="1" applyAlignment="1">
      <alignment horizontal="center" vertical="center" wrapText="1" readingOrder="1"/>
    </xf>
    <xf numFmtId="0" fontId="4" fillId="0" borderId="37" xfId="0" applyFont="1" applyFill="1" applyBorder="1" applyAlignment="1">
      <alignment horizontal="justify" vertical="top" wrapText="1" readingOrder="1"/>
    </xf>
    <xf numFmtId="0" fontId="4" fillId="6" borderId="45" xfId="0" applyFont="1" applyFill="1" applyBorder="1" applyAlignment="1">
      <alignment horizontal="center" vertical="center" wrapText="1" readingOrder="1"/>
    </xf>
    <xf numFmtId="0" fontId="4" fillId="6" borderId="9" xfId="0" applyFont="1" applyFill="1" applyBorder="1" applyAlignment="1">
      <alignment horizontal="center" vertical="center" readingOrder="1"/>
    </xf>
    <xf numFmtId="0" fontId="4" fillId="6" borderId="16" xfId="0" applyFont="1" applyFill="1" applyBorder="1" applyAlignment="1">
      <alignment horizontal="center" vertical="center" readingOrder="1"/>
    </xf>
    <xf numFmtId="0" fontId="4" fillId="0" borderId="37" xfId="0" applyFont="1" applyFill="1" applyBorder="1" applyAlignment="1">
      <alignment vertical="top" wrapText="1" readingOrder="1"/>
    </xf>
    <xf numFmtId="0" fontId="4" fillId="2" borderId="4" xfId="0" applyFont="1" applyFill="1" applyBorder="1" applyAlignment="1">
      <alignment vertical="top" wrapText="1" readingOrder="1"/>
    </xf>
    <xf numFmtId="0" fontId="4" fillId="6" borderId="51"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8" xfId="0" applyFont="1" applyFill="1" applyBorder="1" applyAlignment="1">
      <alignment horizontal="center" vertical="center" readingOrder="1"/>
    </xf>
    <xf numFmtId="0" fontId="4" fillId="6" borderId="9" xfId="0" applyFont="1" applyFill="1" applyBorder="1" applyAlignment="1">
      <alignment horizontal="center" vertical="center" wrapText="1" readingOrder="1"/>
    </xf>
    <xf numFmtId="0" fontId="4" fillId="6" borderId="16" xfId="0" applyFont="1" applyFill="1" applyBorder="1" applyAlignment="1">
      <alignment horizontal="center" vertical="center" wrapText="1" readingOrder="1"/>
    </xf>
    <xf numFmtId="0" fontId="4" fillId="6" borderId="45" xfId="0" applyFont="1" applyFill="1" applyBorder="1" applyAlignment="1">
      <alignment horizontal="center" vertical="center" wrapText="1"/>
    </xf>
    <xf numFmtId="0" fontId="4" fillId="6" borderId="8" xfId="0" applyFont="1" applyFill="1" applyBorder="1" applyAlignment="1">
      <alignment horizontal="center" vertical="center" wrapText="1" readingOrder="1"/>
    </xf>
    <xf numFmtId="0" fontId="4" fillId="0" borderId="28" xfId="0" applyFont="1" applyBorder="1" applyAlignment="1">
      <alignment horizontal="justify" vertical="top" wrapText="1" readingOrder="1"/>
    </xf>
    <xf numFmtId="0" fontId="4" fillId="0" borderId="29" xfId="0" applyFont="1" applyBorder="1" applyAlignment="1">
      <alignment horizontal="justify" vertical="top" wrapText="1" readingOrder="1"/>
    </xf>
    <xf numFmtId="0" fontId="4" fillId="0" borderId="0" xfId="0" applyFont="1" applyFill="1" applyBorder="1" applyAlignment="1">
      <alignment horizontal="center" vertical="center" wrapText="1"/>
    </xf>
    <xf numFmtId="0" fontId="4" fillId="6" borderId="32" xfId="0" applyFont="1" applyFill="1" applyBorder="1" applyAlignment="1">
      <alignment horizontal="center" vertical="center" wrapText="1" readingOrder="1"/>
    </xf>
    <xf numFmtId="0" fontId="4" fillId="6" borderId="13" xfId="0" applyFont="1" applyFill="1" applyBorder="1" applyAlignment="1">
      <alignment horizontal="center" vertical="center" wrapText="1" readingOrder="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0" borderId="39" xfId="0" applyFont="1" applyFill="1" applyBorder="1" applyAlignment="1">
      <alignment horizontal="justify" vertical="top" wrapText="1" readingOrder="1"/>
    </xf>
    <xf numFmtId="0" fontId="4" fillId="0" borderId="40" xfId="0" applyFont="1" applyFill="1" applyBorder="1" applyAlignment="1">
      <alignment horizontal="justify" vertical="top" wrapText="1" readingOrder="1"/>
    </xf>
    <xf numFmtId="0" fontId="4" fillId="0" borderId="0" xfId="0" applyFont="1" applyFill="1" applyBorder="1" applyAlignment="1">
      <alignment vertical="center" wrapText="1"/>
    </xf>
    <xf numFmtId="0" fontId="4" fillId="0" borderId="0" xfId="0" applyFont="1" applyFill="1" applyBorder="1" applyAlignment="1">
      <alignment vertical="top" wrapText="1" readingOrder="1"/>
    </xf>
    <xf numFmtId="0" fontId="4" fillId="6" borderId="9" xfId="0" applyFont="1" applyFill="1" applyBorder="1" applyAlignment="1">
      <alignment horizontal="center" vertical="top" wrapText="1" readingOrder="1"/>
    </xf>
  </cellXfs>
  <cellStyles count="1">
    <cellStyle name="Normal" xfId="0" builtinId="0"/>
  </cellStyles>
  <dxfs count="352">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33"/>
      <color rgb="FFFF9900"/>
      <color rgb="FF355A87"/>
      <color rgb="FF00435A"/>
      <color rgb="FF004C5A"/>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6714</xdr:colOff>
      <xdr:row>2</xdr:row>
      <xdr:rowOff>259374</xdr:rowOff>
    </xdr:from>
    <xdr:to>
      <xdr:col>2</xdr:col>
      <xdr:colOff>690560</xdr:colOff>
      <xdr:row>4</xdr:row>
      <xdr:rowOff>357188</xdr:rowOff>
    </xdr:to>
    <xdr:pic>
      <xdr:nvPicPr>
        <xdr:cNvPr id="3" name="Imagen 2"/>
        <xdr:cNvPicPr>
          <a:picLocks noChangeAspect="1"/>
        </xdr:cNvPicPr>
      </xdr:nvPicPr>
      <xdr:blipFill>
        <a:blip xmlns:r="http://schemas.openxmlformats.org/officeDocument/2006/relationships" r:embed="rId1"/>
        <a:stretch>
          <a:fillRect/>
        </a:stretch>
      </xdr:blipFill>
      <xdr:spPr>
        <a:xfrm>
          <a:off x="689339" y="672124"/>
          <a:ext cx="2001471" cy="582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258396</xdr:colOff>
      <xdr:row>3</xdr:row>
      <xdr:rowOff>96227</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001471" cy="58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UPO%20PLANEACION/8%20SIG/9%20RIESGOS/2017/3.%20MAPA%20DE%20REISGOS%20POR%20PROCESO%20Y%20ACTAS%20MESAS%20DE%20TRABAJO/10.%20ADQUISICI&#211;N%20DE%20BIENES%20Y%20SERVICIOS/MATRIZ%20DE%20RIESGOS/Matriz%20Riesgos%20Corrup%20Contrat%2011%2008%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UPO%20PLANEACION/8%20SIG/9%20RIESGOS/2017/3.%20MAPA%20DE%20REISGOS%20POR%20PROCESO%20Y%20ACTAS%20MESAS%20DE%20TRABAJO/12.%20GESTI&#211;N%20FINANCIERA/MAPA%20DE%20RIESGOS/Mapa%20de%20Riesgo%20Corrupcion%20FINANCIERA%20VF%20FINAL%2014%2008%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ón Riesgo"/>
      <sheetName val="Identificacion Riesgo"/>
      <sheetName val="Medicion Probabilidad"/>
      <sheetName val="Formato de Impacto"/>
      <sheetName val="Riesgo Inherente"/>
      <sheetName val="Clases de Controles"/>
      <sheetName val="Matriz Riesgos Corrupcion"/>
      <sheetName val="Clasificación de los riesgos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ón Riesgo"/>
      <sheetName val="Identificacion Riesgo"/>
      <sheetName val="Medicion Probabilidad"/>
      <sheetName val="Formato de Impacto"/>
      <sheetName val="Riesgo Inherente"/>
      <sheetName val="Clases de Controles"/>
      <sheetName val="Clases de Controles (2)"/>
      <sheetName val="Clases de Controles (3)"/>
      <sheetName val="Clases de Controles (4)"/>
      <sheetName val="Clases de Controles (5)"/>
      <sheetName val="Clases de Controles (6)"/>
      <sheetName val="Clases de Controles (7)"/>
      <sheetName val="Clases de Controles (8)"/>
      <sheetName val="Matriz Riesgos Corrupcion"/>
      <sheetName val="Clasificación de los riesgos "/>
    </sheetNames>
    <sheetDataSet>
      <sheetData sheetId="0"/>
      <sheetData sheetId="1"/>
      <sheetData sheetId="2"/>
      <sheetData sheetId="3"/>
      <sheetData sheetId="4"/>
      <sheetData sheetId="5"/>
      <sheetData sheetId="6">
        <row r="6">
          <cell r="O6" t="str">
            <v>De 51 a 75</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11"/>
  <sheetViews>
    <sheetView zoomScale="112" zoomScaleNormal="112" zoomScaleSheetLayoutView="100" workbookViewId="0">
      <selection activeCell="B7" sqref="B7"/>
    </sheetView>
  </sheetViews>
  <sheetFormatPr baseColWidth="10" defaultRowHeight="12.75" x14ac:dyDescent="0.25"/>
  <cols>
    <col min="1" max="1" width="17.7109375" style="61" customWidth="1"/>
    <col min="2" max="2" width="35.140625" style="64" customWidth="1"/>
    <col min="3" max="3" width="39" style="64" customWidth="1"/>
    <col min="4" max="4" width="14.5703125" style="61" customWidth="1"/>
    <col min="5" max="5" width="40.5703125" style="64" customWidth="1"/>
    <col min="6" max="6" width="37.7109375" style="64" customWidth="1"/>
    <col min="7" max="7" width="11.42578125" style="61"/>
    <col min="8" max="9" width="0" style="61" hidden="1" customWidth="1"/>
    <col min="10" max="16384" width="11.42578125" style="61"/>
  </cols>
  <sheetData>
    <row r="1" spans="1:9" ht="19.5" customHeight="1" x14ac:dyDescent="0.25">
      <c r="A1" s="211" t="s">
        <v>984</v>
      </c>
      <c r="B1" s="211"/>
      <c r="C1" s="211"/>
      <c r="D1" s="211"/>
      <c r="E1" s="211"/>
      <c r="F1" s="211"/>
    </row>
    <row r="3" spans="1:9" x14ac:dyDescent="0.25">
      <c r="A3" s="132" t="s">
        <v>18</v>
      </c>
      <c r="B3" s="132"/>
      <c r="C3" s="132"/>
      <c r="D3" s="132" t="s">
        <v>19</v>
      </c>
      <c r="E3" s="132"/>
      <c r="F3" s="133"/>
    </row>
    <row r="4" spans="1:9" ht="13.5" thickBot="1" x14ac:dyDescent="0.3">
      <c r="A4" s="249" t="s">
        <v>985</v>
      </c>
      <c r="B4" s="213" t="s">
        <v>20</v>
      </c>
      <c r="C4" s="213" t="s">
        <v>21</v>
      </c>
      <c r="D4" s="212" t="s">
        <v>985</v>
      </c>
      <c r="E4" s="213" t="s">
        <v>22</v>
      </c>
      <c r="F4" s="213" t="s">
        <v>23</v>
      </c>
    </row>
    <row r="5" spans="1:9" ht="54.75" customHeight="1" x14ac:dyDescent="0.25">
      <c r="A5" s="214" t="s">
        <v>24</v>
      </c>
      <c r="B5" s="215" t="s">
        <v>148</v>
      </c>
      <c r="C5" s="215" t="s">
        <v>153</v>
      </c>
      <c r="D5" s="216" t="s">
        <v>258</v>
      </c>
      <c r="E5" s="217" t="s">
        <v>986</v>
      </c>
      <c r="F5" s="218" t="s">
        <v>666</v>
      </c>
      <c r="H5" s="61" t="str">
        <f>B5&amp;"* "&amp;B6&amp;"* "&amp;B7&amp;"* "&amp;B8&amp;"* "&amp;B9&amp;"* "&amp;B10&amp;"* "&amp;B11&amp;"* "&amp;B12&amp;"* "&amp;B13&amp;"* "&amp;B14&amp;"* "&amp;B15&amp;"* "&amp;B16&amp;"* "&amp;B17</f>
        <v>Recursos insuficientes para el cumplimiento de metas* Disminución de los recursos asignados para las actividades* Disminución en los recursos que se generan de la Titulación minera entre otros beneficios que esta actividad genera para los territorios en las que se hace minería.* Cambios macro económicos que afecten los procesos de explotación y exploración  sin respuesta financiera y  de productividad por parte de los mineros* Recursos limitados para el cumplimiento del objetivo del proceso* Baja demanda de los productos ofrecidos.* Minería Ilegal* Colusión de posibles interesados para sobredimensionar costos del bien o servicio.* Recorte de Presupuesto
Medidas de Austeridad
No aprobación de vigencias futuras
Por factores económicos incrementos en cobros de servicios y cotizaciones para desarrollo de contratos* Políticas de austeridad del gasto
Variación en las tasas de cambio que incrementan los precios de las soluciones tecnológicas ocasionado que el presupuesto que se solicita desde la vigencia anterior sea insuficiente * Asignación de recursos insuficientes para ejecutar los programas* Que no se haga el traslado presupuestal necesario para pagar las condenas en contra de la entidad dentro de los plazos otorgados por los despachos judiciales* Disminución de recursos para la ANM</v>
      </c>
      <c r="I5" s="61" t="str">
        <f>C5&amp;"* "&amp;C6&amp;"* "&amp;C7&amp;"* "&amp;C8&amp;"* "&amp;C9&amp;"* "&amp;C10&amp;"* "&amp;C11&amp;"* "&amp;C12&amp;"* "&amp;C13&amp;"* "&amp;C14&amp;"* "&amp;C15&amp;"* "&amp;C16&amp;"* "&amp;C17</f>
        <v xml:space="preserve">Aumento de recursos propios para el desarrollo minero del país
Cuenta con apoyo de recursos BID para actualizar procedimientos* Identificación de metodologías y tecnologías que permitan la reducción de costos en las actividades requeridas* Jabonadores de la economía nacional* Contribuir a incrementar  los niveles productividad de la actividad minera con las consecuentes repercusiones en las regalías. 
Fiscalizar el pago correcto y oportuno de canon superficiario y regalías * Planear y priorizar necesidades desacuerdo con la asignación de los recursos* Los servicios ofrecidos generan ingresos económicos y contribuyen a la eficacia en la presentación de las propuestas.* Información oportuna para fomentar la minería* Realizar un buen análisis del sector y estudio comparativo de la demanda no limitado a cotizaciones.* Asignación de Recursos SGR
Procesos de contratación favorables* Acceso a compras a través de acuerdos marco de precio para acceder a oferta de bienes y servicios* Justificar y solicitar los recursos anticipadamente* Enviar oportunamente la provisión contable de los procesos cuyo riesgo de perdida se alto* Ajuste a la planeación anual de la implementación del Programa de Gestión Documental y del Sistema Integrado de Conservación </v>
      </c>
    </row>
    <row r="6" spans="1:9" ht="49.5" customHeight="1" x14ac:dyDescent="0.25">
      <c r="A6" s="219"/>
      <c r="B6" s="67" t="s">
        <v>214</v>
      </c>
      <c r="C6" s="67" t="s">
        <v>215</v>
      </c>
      <c r="D6" s="131"/>
      <c r="E6" s="63" t="s">
        <v>289</v>
      </c>
      <c r="F6" s="220" t="s">
        <v>290</v>
      </c>
    </row>
    <row r="7" spans="1:9" ht="63.75" x14ac:dyDescent="0.25">
      <c r="A7" s="219"/>
      <c r="B7" s="46" t="s">
        <v>653</v>
      </c>
      <c r="C7" s="46" t="s">
        <v>699</v>
      </c>
      <c r="D7" s="131"/>
      <c r="E7" s="46" t="s">
        <v>354</v>
      </c>
      <c r="F7" s="221" t="s">
        <v>355</v>
      </c>
    </row>
    <row r="8" spans="1:9" ht="80.25" customHeight="1" x14ac:dyDescent="0.25">
      <c r="A8" s="219"/>
      <c r="B8" s="63" t="s">
        <v>272</v>
      </c>
      <c r="C8" s="63" t="s">
        <v>987</v>
      </c>
      <c r="D8" s="131"/>
      <c r="E8" s="46" t="s">
        <v>393</v>
      </c>
      <c r="F8" s="221" t="s">
        <v>376</v>
      </c>
    </row>
    <row r="9" spans="1:9" ht="56.25" customHeight="1" x14ac:dyDescent="0.25">
      <c r="A9" s="219"/>
      <c r="B9" s="46" t="s">
        <v>323</v>
      </c>
      <c r="C9" s="46" t="s">
        <v>669</v>
      </c>
      <c r="D9" s="131"/>
      <c r="E9" s="46" t="s">
        <v>421</v>
      </c>
      <c r="F9" s="221" t="s">
        <v>422</v>
      </c>
    </row>
    <row r="10" spans="1:9" ht="51" x14ac:dyDescent="0.25">
      <c r="A10" s="219"/>
      <c r="B10" s="46" t="s">
        <v>337</v>
      </c>
      <c r="C10" s="46" t="s">
        <v>338</v>
      </c>
      <c r="D10" s="131"/>
      <c r="E10" s="46" t="s">
        <v>467</v>
      </c>
      <c r="F10" s="221" t="s">
        <v>468</v>
      </c>
    </row>
    <row r="11" spans="1:9" ht="45" customHeight="1" x14ac:dyDescent="0.25">
      <c r="A11" s="219"/>
      <c r="B11" s="46" t="s">
        <v>363</v>
      </c>
      <c r="C11" s="46" t="s">
        <v>364</v>
      </c>
      <c r="D11" s="128"/>
      <c r="E11" s="46" t="s">
        <v>517</v>
      </c>
      <c r="F11" s="221" t="s">
        <v>518</v>
      </c>
    </row>
    <row r="12" spans="1:9" ht="53.25" customHeight="1" x14ac:dyDescent="0.25">
      <c r="A12" s="219"/>
      <c r="B12" s="46" t="s">
        <v>676</v>
      </c>
      <c r="C12" s="46" t="s">
        <v>384</v>
      </c>
      <c r="D12" s="62" t="s">
        <v>618</v>
      </c>
      <c r="E12" s="46" t="s">
        <v>641</v>
      </c>
      <c r="F12" s="221" t="s">
        <v>619</v>
      </c>
    </row>
    <row r="13" spans="1:9" ht="83.25" customHeight="1" x14ac:dyDescent="0.25">
      <c r="A13" s="219"/>
      <c r="B13" s="46" t="s">
        <v>402</v>
      </c>
      <c r="C13" s="46" t="s">
        <v>403</v>
      </c>
      <c r="D13" s="127" t="s">
        <v>25</v>
      </c>
      <c r="E13" s="46" t="s">
        <v>654</v>
      </c>
      <c r="F13" s="221" t="s">
        <v>243</v>
      </c>
    </row>
    <row r="14" spans="1:9" ht="30" customHeight="1" x14ac:dyDescent="0.25">
      <c r="A14" s="219"/>
      <c r="B14" s="46" t="s">
        <v>444</v>
      </c>
      <c r="C14" s="46" t="s">
        <v>445</v>
      </c>
      <c r="D14" s="131"/>
      <c r="E14" s="63" t="s">
        <v>273</v>
      </c>
      <c r="F14" s="220" t="s">
        <v>274</v>
      </c>
    </row>
    <row r="15" spans="1:9" ht="36" customHeight="1" x14ac:dyDescent="0.25">
      <c r="A15" s="219"/>
      <c r="B15" s="46" t="s">
        <v>490</v>
      </c>
      <c r="C15" s="46" t="s">
        <v>491</v>
      </c>
      <c r="D15" s="131"/>
      <c r="E15" s="46" t="s">
        <v>339</v>
      </c>
      <c r="F15" s="221" t="s">
        <v>340</v>
      </c>
    </row>
    <row r="16" spans="1:9" ht="64.5" customHeight="1" x14ac:dyDescent="0.25">
      <c r="A16" s="219"/>
      <c r="B16" s="57" t="s">
        <v>569</v>
      </c>
      <c r="C16" s="57" t="s">
        <v>644</v>
      </c>
      <c r="D16" s="131"/>
      <c r="E16" s="46" t="s">
        <v>673</v>
      </c>
      <c r="F16" s="221" t="s">
        <v>365</v>
      </c>
    </row>
    <row r="17" spans="1:9" ht="51" x14ac:dyDescent="0.25">
      <c r="A17" s="219"/>
      <c r="B17" s="46" t="s">
        <v>594</v>
      </c>
      <c r="C17" s="46" t="s">
        <v>595</v>
      </c>
      <c r="D17" s="131"/>
      <c r="E17" s="46" t="s">
        <v>385</v>
      </c>
      <c r="F17" s="221" t="s">
        <v>677</v>
      </c>
    </row>
    <row r="18" spans="1:9" ht="51.75" customHeight="1" x14ac:dyDescent="0.25">
      <c r="A18" s="222" t="s">
        <v>26</v>
      </c>
      <c r="B18" s="54" t="s">
        <v>189</v>
      </c>
      <c r="C18" s="54" t="s">
        <v>190</v>
      </c>
      <c r="D18" s="131"/>
      <c r="E18" s="46" t="s">
        <v>404</v>
      </c>
      <c r="F18" s="221" t="s">
        <v>405</v>
      </c>
      <c r="H18" s="61" t="str">
        <f>B18&amp;"* "&amp;B19&amp;"* "&amp;B20&amp;"* "&amp;B21&amp;"* "&amp;B22&amp;"* "&amp;B23&amp;"* "&amp;B24&amp;"* "&amp;B25&amp;"* "&amp;B26</f>
        <v>Crecimiento de la minería ilegal, lo que impide el cumplimiento de las metas, generando impacto ambiental negativo * Oposición de terceros para el otorgamiento de títulos mineros* 1. Percepción negativa de la actividad minera en términos ambientales por parte del público en general * La no actualización del RUNAP* Incumplimiento de las normas ambientales dentro de los trámites mineros* Incumplimiento de normas medioambientales en cuanto a transporte, aseo e infraestructura.* Varias de las sedes de la Entidad no son propias por lo que se ve expuesta a que a pesar de contar con contratos de arrendamiento, deba realizar traslados de su personal  y por ende de los equipos * Ocurrencia de un fenómeno natural que afecte instalaciones,  archivos digitales y físicos y las personas* Cambios Climáticos extremos de oleadas de frío o calor</v>
      </c>
      <c r="I18" s="61" t="str">
        <f>C18&amp;"* "&amp;C19&amp;"* "&amp;C20&amp;"* "&amp;C21&amp;"* "&amp;C22&amp;"* "&amp;C23&amp;"* "&amp;C24&amp;"* "&amp;C25&amp;"* "&amp;C26</f>
        <v>Desarrollo de una minería legal sostenible y amigable con el medio ambiente* Que se realice minería bien hecha* 1. Contribuir a incrementar  los niveles de desempeño ambiental de los títulos mineros * Mantener actualizada las capas declaradas como excluibles de la minería por la autoridad ambiental.* Guiar y asesorar al minero respecto de los trámites mineros* Inclusión de cumplimiento de normas en los procedimientos.* En caso de cambio de sede es posible establecer criterios para seleccionar sedes sean más apropiadas para el funcionamiento de las oficinas y la instalación de equipos* Sede de trabajo con buenas condiciones de seguridad que mitigarían las consecuencias de un fenómeno natural* Monitoreo control ambiental</v>
      </c>
    </row>
    <row r="19" spans="1:9" ht="63.75" customHeight="1" x14ac:dyDescent="0.25">
      <c r="A19" s="223"/>
      <c r="B19" s="46" t="s">
        <v>655</v>
      </c>
      <c r="C19" s="46" t="s">
        <v>656</v>
      </c>
      <c r="D19" s="131"/>
      <c r="E19" s="46" t="s">
        <v>446</v>
      </c>
      <c r="F19" s="221" t="s">
        <v>447</v>
      </c>
    </row>
    <row r="20" spans="1:9" ht="38.25" x14ac:dyDescent="0.25">
      <c r="A20" s="223"/>
      <c r="B20" s="63" t="s">
        <v>275</v>
      </c>
      <c r="C20" s="63" t="s">
        <v>276</v>
      </c>
      <c r="D20" s="131"/>
      <c r="E20" s="46" t="s">
        <v>492</v>
      </c>
      <c r="F20" s="221" t="s">
        <v>493</v>
      </c>
    </row>
    <row r="21" spans="1:9" ht="63.75" x14ac:dyDescent="0.25">
      <c r="A21" s="223"/>
      <c r="B21" s="46" t="s">
        <v>341</v>
      </c>
      <c r="C21" s="46" t="s">
        <v>342</v>
      </c>
      <c r="D21" s="131"/>
      <c r="E21" s="46" t="s">
        <v>526</v>
      </c>
      <c r="F21" s="221" t="s">
        <v>527</v>
      </c>
    </row>
    <row r="22" spans="1:9" ht="102" x14ac:dyDescent="0.25">
      <c r="A22" s="223"/>
      <c r="B22" s="46" t="s">
        <v>366</v>
      </c>
      <c r="C22" s="46" t="s">
        <v>367</v>
      </c>
      <c r="D22" s="131"/>
      <c r="E22" s="46" t="s">
        <v>570</v>
      </c>
      <c r="F22" s="221" t="s">
        <v>571</v>
      </c>
    </row>
    <row r="23" spans="1:9" ht="63" customHeight="1" x14ac:dyDescent="0.25">
      <c r="A23" s="223"/>
      <c r="B23" s="46" t="s">
        <v>406</v>
      </c>
      <c r="C23" s="46" t="s">
        <v>682</v>
      </c>
      <c r="D23" s="128"/>
      <c r="E23" s="46" t="s">
        <v>596</v>
      </c>
      <c r="F23" s="221" t="s">
        <v>597</v>
      </c>
    </row>
    <row r="24" spans="1:9" ht="63.75" x14ac:dyDescent="0.25">
      <c r="A24" s="223"/>
      <c r="B24" s="46" t="s">
        <v>448</v>
      </c>
      <c r="C24" s="46" t="s">
        <v>449</v>
      </c>
      <c r="D24" s="62" t="s">
        <v>197</v>
      </c>
      <c r="E24" s="54" t="s">
        <v>648</v>
      </c>
      <c r="F24" s="224" t="s">
        <v>198</v>
      </c>
    </row>
    <row r="25" spans="1:9" ht="38.25" x14ac:dyDescent="0.25">
      <c r="A25" s="223"/>
      <c r="B25" s="46" t="s">
        <v>494</v>
      </c>
      <c r="C25" s="46" t="s">
        <v>495</v>
      </c>
      <c r="D25" s="62" t="s">
        <v>202</v>
      </c>
      <c r="E25" s="54" t="s">
        <v>203</v>
      </c>
      <c r="F25" s="224" t="s">
        <v>198</v>
      </c>
    </row>
    <row r="26" spans="1:9" ht="71.25" customHeight="1" x14ac:dyDescent="0.25">
      <c r="A26" s="225"/>
      <c r="B26" s="46" t="s">
        <v>598</v>
      </c>
      <c r="C26" s="46" t="s">
        <v>642</v>
      </c>
      <c r="D26" s="226" t="s">
        <v>27</v>
      </c>
      <c r="E26" s="54" t="s">
        <v>191</v>
      </c>
      <c r="F26" s="224" t="s">
        <v>154</v>
      </c>
    </row>
    <row r="27" spans="1:9" ht="40.5" customHeight="1" x14ac:dyDescent="0.25">
      <c r="A27" s="222" t="s">
        <v>30</v>
      </c>
      <c r="B27" s="54" t="s">
        <v>184</v>
      </c>
      <c r="C27" s="54" t="s">
        <v>185</v>
      </c>
      <c r="D27" s="227"/>
      <c r="E27" s="54" t="s">
        <v>200</v>
      </c>
      <c r="F27" s="224" t="s">
        <v>201</v>
      </c>
      <c r="H27" s="61" t="str">
        <f>+B27&amp;"* "&amp;B28&amp;"* "&amp;B30&amp;"* "&amp;B31&amp;"* "&amp;B32&amp;"* "&amp;B33&amp;"* "&amp;B34&amp;"* "&amp;B35&amp;"* "&amp;B36&amp;"* "&amp;B37&amp;"* "&amp;B38&amp;"* "&amp;B39</f>
        <v>Cambios normativos negativos  en el desarrollo de la actividad minera* Inestabilidad y ambigüedad en normativa ambiental * Multiplicidad de normas aplicables a los títulos mineros (contratos 685, y normas aplicables anteriores). Aunque están derogadas hay que tenerlas en cuenta en los casos en que aplique.  
 Sentencias judiciales (Ejemplo: Paramos, restitución de tierras, nulidad de títulos y acciones populares) 
Mecanismos de participación ciudadana que inciden en al actividad minera.* Desactualización en las normas de seguridad minera* Retraso en la liberación de las áreas* Cambios normativos 
Delegación de nuevas funciones
* Falsificación de documentos soportes para el pago.* Cambios normativos 
Cambios de requerimientos de la Estrategia de Gobierno en Línea * Inaplicación de modificaciones legales, de mala fe y para beneficio propio o de un tercero.* Implementación de una ordenanza sobre el tiempo* Vacíos en las normas, inestabilidad jurídica que genera cambios de posición de la OAJ frente a determinados temas * Cambio de normatividad o nueva normatividad AGN</v>
      </c>
      <c r="I27" s="61" t="str">
        <f>+C27&amp;"* "&amp;C28&amp;"* "&amp;C30&amp;"* "&amp;C31&amp;"* "&amp;C32&amp;"* "&amp;C33&amp;"* "&amp;C34&amp;"* "&amp;C35&amp;"* "&amp;C36&amp;"* "&amp;C37&amp;"* "&amp;C38&amp;"* "&amp;C39</f>
        <v>Cambios normativos positivos para el desarrollo de la actividad minera* Se han generado canales de comunicación con entidades relacionadas con el trámite* Construcción de instructivos y estándares que permitan mitigar la complejidad* Actualización en las normas de seguridad minera * Celeridad en el proceso de liberación de áreas con beneficio al usuario Minero* Creación de normas que regulen actividades relacionadas con las actividades del proceso.* Solicitud  de originales  de los documentos soportes para el pago.* La obligatoriedad del cumplimiento de normas obliga a que se deban realizar cambios que actualizan las Tecnologías de la Información* La realización de jornadas de sensibilización se constituye en una oportunidad para conocer los cambios normativos y facilitar su aplicación. * Organización laboral y adecuada distribución del tiempo y responsabilidades* Herramienta que notifique los cambios normativos y jurisprudenciales con el fin de actualización de postura jurídica * Actualización de procedimientos e instrumentos archivísticos</v>
      </c>
    </row>
    <row r="28" spans="1:9" ht="48" customHeight="1" x14ac:dyDescent="0.25">
      <c r="A28" s="223"/>
      <c r="B28" s="54" t="s">
        <v>217</v>
      </c>
      <c r="C28" s="54" t="s">
        <v>218</v>
      </c>
      <c r="D28" s="227"/>
      <c r="E28" s="67" t="s">
        <v>216</v>
      </c>
      <c r="F28" s="228" t="s">
        <v>650</v>
      </c>
    </row>
    <row r="29" spans="1:9" ht="32.25" customHeight="1" x14ac:dyDescent="0.25">
      <c r="A29" s="223"/>
      <c r="B29" s="46" t="s">
        <v>248</v>
      </c>
      <c r="C29" s="46" t="s">
        <v>988</v>
      </c>
      <c r="D29" s="227"/>
      <c r="E29" s="54" t="s">
        <v>652</v>
      </c>
      <c r="F29" s="224" t="s">
        <v>233</v>
      </c>
    </row>
    <row r="30" spans="1:9" ht="156.75" customHeight="1" x14ac:dyDescent="0.25">
      <c r="A30" s="223"/>
      <c r="B30" s="229" t="s">
        <v>989</v>
      </c>
      <c r="C30" s="229" t="s">
        <v>280</v>
      </c>
      <c r="D30" s="227"/>
      <c r="E30" s="63" t="s">
        <v>990</v>
      </c>
      <c r="F30" s="220" t="s">
        <v>277</v>
      </c>
    </row>
    <row r="31" spans="1:9" ht="42.75" customHeight="1" x14ac:dyDescent="0.25">
      <c r="A31" s="223"/>
      <c r="B31" s="54" t="s">
        <v>326</v>
      </c>
      <c r="C31" s="46" t="s">
        <v>327</v>
      </c>
      <c r="D31" s="227"/>
      <c r="E31" s="46" t="s">
        <v>244</v>
      </c>
      <c r="F31" s="221" t="s">
        <v>245</v>
      </c>
    </row>
    <row r="32" spans="1:9" ht="79.5" customHeight="1" x14ac:dyDescent="0.25">
      <c r="A32" s="223"/>
      <c r="B32" s="46" t="s">
        <v>991</v>
      </c>
      <c r="C32" s="46" t="s">
        <v>674</v>
      </c>
      <c r="D32" s="227"/>
      <c r="E32" s="46" t="s">
        <v>700</v>
      </c>
      <c r="F32" s="221" t="s">
        <v>343</v>
      </c>
    </row>
    <row r="33" spans="1:9" ht="72" customHeight="1" x14ac:dyDescent="0.25">
      <c r="A33" s="223"/>
      <c r="B33" s="46" t="s">
        <v>412</v>
      </c>
      <c r="C33" s="46" t="s">
        <v>413</v>
      </c>
      <c r="D33" s="227"/>
      <c r="E33" s="46" t="s">
        <v>368</v>
      </c>
      <c r="F33" s="221" t="s">
        <v>369</v>
      </c>
    </row>
    <row r="34" spans="1:9" ht="39.75" customHeight="1" x14ac:dyDescent="0.25">
      <c r="A34" s="223"/>
      <c r="B34" s="57" t="s">
        <v>429</v>
      </c>
      <c r="C34" s="57" t="s">
        <v>430</v>
      </c>
      <c r="D34" s="227"/>
      <c r="E34" s="46" t="s">
        <v>386</v>
      </c>
      <c r="F34" s="221" t="s">
        <v>678</v>
      </c>
    </row>
    <row r="35" spans="1:9" ht="63.75" x14ac:dyDescent="0.25">
      <c r="A35" s="223"/>
      <c r="B35" s="46" t="s">
        <v>454</v>
      </c>
      <c r="C35" s="46" t="s">
        <v>455</v>
      </c>
      <c r="D35" s="227"/>
      <c r="E35" s="46" t="s">
        <v>407</v>
      </c>
      <c r="F35" s="221" t="s">
        <v>408</v>
      </c>
    </row>
    <row r="36" spans="1:9" ht="51" x14ac:dyDescent="0.25">
      <c r="A36" s="223"/>
      <c r="B36" s="57" t="s">
        <v>475</v>
      </c>
      <c r="C36" s="67" t="s">
        <v>696</v>
      </c>
      <c r="D36" s="227"/>
      <c r="E36" s="46" t="s">
        <v>776</v>
      </c>
      <c r="F36" s="221" t="s">
        <v>428</v>
      </c>
    </row>
    <row r="37" spans="1:9" ht="100.5" customHeight="1" x14ac:dyDescent="0.25">
      <c r="A37" s="223"/>
      <c r="B37" s="46" t="s">
        <v>502</v>
      </c>
      <c r="C37" s="46" t="s">
        <v>703</v>
      </c>
      <c r="D37" s="227"/>
      <c r="E37" s="46" t="s">
        <v>450</v>
      </c>
      <c r="F37" s="221" t="s">
        <v>451</v>
      </c>
    </row>
    <row r="38" spans="1:9" ht="57.75" customHeight="1" x14ac:dyDescent="0.25">
      <c r="A38" s="223"/>
      <c r="B38" s="46" t="s">
        <v>531</v>
      </c>
      <c r="C38" s="46" t="s">
        <v>532</v>
      </c>
      <c r="D38" s="227"/>
      <c r="E38" s="54" t="s">
        <v>694</v>
      </c>
      <c r="F38" s="221" t="s">
        <v>474</v>
      </c>
    </row>
    <row r="39" spans="1:9" ht="34.5" customHeight="1" x14ac:dyDescent="0.25">
      <c r="A39" s="225"/>
      <c r="B39" s="46" t="s">
        <v>604</v>
      </c>
      <c r="C39" s="46" t="s">
        <v>605</v>
      </c>
      <c r="D39" s="227"/>
      <c r="E39" s="46" t="s">
        <v>496</v>
      </c>
      <c r="F39" s="221" t="s">
        <v>497</v>
      </c>
    </row>
    <row r="40" spans="1:9" ht="38.25" x14ac:dyDescent="0.25">
      <c r="A40" s="230" t="s">
        <v>255</v>
      </c>
      <c r="B40" s="57" t="s">
        <v>663</v>
      </c>
      <c r="C40" s="57" t="s">
        <v>664</v>
      </c>
      <c r="D40" s="227"/>
      <c r="E40" s="46" t="s">
        <v>528</v>
      </c>
      <c r="F40" s="221" t="s">
        <v>647</v>
      </c>
      <c r="H40" s="61" t="str">
        <f>B40&amp;"* "&amp;B41&amp;"* "&amp;B42&amp;"* "&amp;B43&amp;"* "&amp;B44&amp;"* "&amp;B45&amp;"* "&amp;B46&amp;"* "&amp;B47</f>
        <v>Falta de información en los tramites requeridos para el proceso de titulación minera* Enfoques y tecnologías de fiscalización de fiscalización * Inconsistencias en la plataforma tecnológica* Demora en entrega de actos administrativos* Es costosa y con las medidas de austeridad no se pueden adquirir.* No se realizan oportunamente las actualizaciones de hardware y software
Amenazas de seguridad informática * Implementación de un programa que demore los procesos* Resistencia a nueva tecnología</v>
      </c>
      <c r="I40" s="61" t="str">
        <f>C40&amp;"* "&amp;C41&amp;"* "&amp;C42&amp;"* "&amp;C43&amp;"* "&amp;C44&amp;"* "&amp;C45&amp;"* "&amp;C46&amp;"* "&amp;C47</f>
        <v>Actualización del proceso de otorgamiento de títulos.*  Uso de drones para la fiscalización
Uso de instrumentos de cuantificación y  telemática para el control de la producción  * Posibilidad de agilizar el trámite.* Posibilidad de agilizar el trámite* La nueva tecnología que se pueda adquirir puede generar beneficios a las actividades desarrolladas.* Disponibilidad de soluciones tecnológicas que ofrecen mayores funcionalidades * Capacitación permanente* Sensibilización y capacitación sistemas tecnológicos</v>
      </c>
    </row>
    <row r="41" spans="1:9" ht="57" customHeight="1" x14ac:dyDescent="0.25">
      <c r="A41" s="231"/>
      <c r="B41" s="229" t="s">
        <v>287</v>
      </c>
      <c r="C41" s="229" t="s">
        <v>992</v>
      </c>
      <c r="D41" s="227"/>
      <c r="E41" s="46" t="s">
        <v>572</v>
      </c>
      <c r="F41" s="221" t="s">
        <v>573</v>
      </c>
    </row>
    <row r="42" spans="1:9" ht="63.75" customHeight="1" x14ac:dyDescent="0.25">
      <c r="A42" s="231"/>
      <c r="B42" s="46" t="s">
        <v>351</v>
      </c>
      <c r="C42" s="46" t="s">
        <v>352</v>
      </c>
      <c r="D42" s="232"/>
      <c r="E42" s="46" t="s">
        <v>599</v>
      </c>
      <c r="F42" s="221" t="s">
        <v>705</v>
      </c>
    </row>
    <row r="43" spans="1:9" ht="51" customHeight="1" x14ac:dyDescent="0.25">
      <c r="A43" s="231"/>
      <c r="B43" s="57" t="s">
        <v>993</v>
      </c>
      <c r="C43" s="57" t="s">
        <v>374</v>
      </c>
      <c r="D43" s="62" t="s">
        <v>539</v>
      </c>
      <c r="E43" s="46" t="s">
        <v>581</v>
      </c>
      <c r="F43" s="221" t="s">
        <v>582</v>
      </c>
    </row>
    <row r="44" spans="1:9" ht="41.25" customHeight="1" x14ac:dyDescent="0.25">
      <c r="A44" s="231"/>
      <c r="B44" s="57" t="s">
        <v>420</v>
      </c>
      <c r="C44" s="57" t="s">
        <v>688</v>
      </c>
      <c r="D44" s="233" t="s">
        <v>35</v>
      </c>
      <c r="E44" s="67" t="s">
        <v>187</v>
      </c>
      <c r="F44" s="228" t="s">
        <v>188</v>
      </c>
    </row>
    <row r="45" spans="1:9" ht="51" customHeight="1" x14ac:dyDescent="0.25">
      <c r="A45" s="231"/>
      <c r="B45" s="57" t="s">
        <v>463</v>
      </c>
      <c r="C45" s="67" t="s">
        <v>464</v>
      </c>
      <c r="D45" s="234"/>
      <c r="E45" s="46" t="s">
        <v>661</v>
      </c>
      <c r="F45" s="221" t="s">
        <v>662</v>
      </c>
    </row>
    <row r="46" spans="1:9" ht="38.25" x14ac:dyDescent="0.25">
      <c r="A46" s="231"/>
      <c r="B46" s="46" t="s">
        <v>513</v>
      </c>
      <c r="C46" s="46" t="s">
        <v>514</v>
      </c>
      <c r="D46" s="234"/>
      <c r="E46" s="63" t="s">
        <v>285</v>
      </c>
      <c r="F46" s="220" t="s">
        <v>286</v>
      </c>
    </row>
    <row r="47" spans="1:9" ht="51" x14ac:dyDescent="0.25">
      <c r="A47" s="235"/>
      <c r="B47" s="57" t="s">
        <v>615</v>
      </c>
      <c r="C47" s="57" t="s">
        <v>616</v>
      </c>
      <c r="D47" s="234"/>
      <c r="E47" s="54" t="s">
        <v>670</v>
      </c>
      <c r="F47" s="221" t="s">
        <v>671</v>
      </c>
    </row>
    <row r="48" spans="1:9" ht="51" x14ac:dyDescent="0.25">
      <c r="A48" s="222" t="s">
        <v>32</v>
      </c>
      <c r="B48" s="67" t="s">
        <v>195</v>
      </c>
      <c r="C48" s="67" t="s">
        <v>196</v>
      </c>
      <c r="D48" s="234"/>
      <c r="E48" s="46"/>
      <c r="F48" s="221" t="s">
        <v>373</v>
      </c>
      <c r="H48" s="61" t="e">
        <f>+#REF!&amp;"* "&amp;B48&amp;"* "&amp;B49&amp;"* "&amp;B50&amp;"* "&amp;B51&amp;"* "&amp;B52&amp;"* "&amp;B53&amp;"* "&amp;B54&amp;"* "&amp;B55&amp;"* "&amp;B56&amp;"* "&amp;B57</f>
        <v>#REF!</v>
      </c>
      <c r="I48" s="61" t="e">
        <f>+#REF!&amp;"* "&amp;C48&amp;"* "&amp;C49&amp;"* "&amp;C50&amp;"* "&amp;C51&amp;"* "&amp;C52&amp;"* "&amp;C53&amp;"* "&amp;C54&amp;"* "&amp;C55&amp;"* "&amp;C56&amp;"* "&amp;C57</f>
        <v>#REF!</v>
      </c>
    </row>
    <row r="49" spans="1:9" ht="38.25" x14ac:dyDescent="0.25">
      <c r="A49" s="223"/>
      <c r="B49" s="54" t="s">
        <v>221</v>
      </c>
      <c r="C49" s="54" t="s">
        <v>222</v>
      </c>
      <c r="D49" s="234"/>
      <c r="E49" s="46" t="s">
        <v>686</v>
      </c>
      <c r="F49" s="221" t="s">
        <v>687</v>
      </c>
    </row>
    <row r="50" spans="1:9" ht="38.25" x14ac:dyDescent="0.25">
      <c r="A50" s="223"/>
      <c r="B50" s="46" t="s">
        <v>251</v>
      </c>
      <c r="C50" s="46" t="s">
        <v>659</v>
      </c>
      <c r="D50" s="234"/>
      <c r="E50" s="46" t="s">
        <v>431</v>
      </c>
      <c r="F50" s="221" t="s">
        <v>432</v>
      </c>
    </row>
    <row r="51" spans="1:9" ht="102" x14ac:dyDescent="0.25">
      <c r="A51" s="223"/>
      <c r="B51" s="46" t="s">
        <v>388</v>
      </c>
      <c r="C51" s="46" t="s">
        <v>389</v>
      </c>
      <c r="D51" s="234"/>
      <c r="E51" s="46" t="s">
        <v>461</v>
      </c>
      <c r="F51" s="221" t="s">
        <v>462</v>
      </c>
    </row>
    <row r="52" spans="1:9" ht="76.5" x14ac:dyDescent="0.25">
      <c r="A52" s="223"/>
      <c r="B52" s="46" t="s">
        <v>415</v>
      </c>
      <c r="C52" s="46" t="s">
        <v>416</v>
      </c>
      <c r="D52" s="234"/>
      <c r="E52" s="46" t="s">
        <v>701</v>
      </c>
      <c r="F52" s="221" t="s">
        <v>702</v>
      </c>
    </row>
    <row r="53" spans="1:9" ht="25.5" x14ac:dyDescent="0.25">
      <c r="A53" s="223"/>
      <c r="B53" s="46" t="s">
        <v>692</v>
      </c>
      <c r="C53" s="46" t="s">
        <v>458</v>
      </c>
      <c r="D53" s="234"/>
      <c r="E53" s="46" t="s">
        <v>511</v>
      </c>
      <c r="F53" s="221" t="s">
        <v>512</v>
      </c>
    </row>
    <row r="54" spans="1:9" ht="45.75" customHeight="1" x14ac:dyDescent="0.25">
      <c r="A54" s="223"/>
      <c r="B54" s="46" t="s">
        <v>504</v>
      </c>
      <c r="C54" s="46" t="s">
        <v>505</v>
      </c>
      <c r="D54" s="234"/>
      <c r="E54" s="46" t="s">
        <v>704</v>
      </c>
      <c r="F54" s="221"/>
    </row>
    <row r="55" spans="1:9" ht="28.5" customHeight="1" x14ac:dyDescent="0.25">
      <c r="A55" s="223"/>
      <c r="B55" s="46" t="s">
        <v>535</v>
      </c>
      <c r="C55" s="46" t="s">
        <v>536</v>
      </c>
      <c r="D55" s="236"/>
      <c r="E55" s="46" t="s">
        <v>614</v>
      </c>
      <c r="F55" s="221" t="s">
        <v>645</v>
      </c>
    </row>
    <row r="56" spans="1:9" ht="46.5" customHeight="1" x14ac:dyDescent="0.25">
      <c r="A56" s="223"/>
      <c r="B56" s="46" t="s">
        <v>608</v>
      </c>
      <c r="C56" s="46" t="s">
        <v>609</v>
      </c>
      <c r="D56" s="233" t="s">
        <v>29</v>
      </c>
      <c r="E56" s="54" t="s">
        <v>164</v>
      </c>
      <c r="F56" s="224" t="s">
        <v>165</v>
      </c>
    </row>
    <row r="57" spans="1:9" ht="38.25" x14ac:dyDescent="0.25">
      <c r="A57" s="223"/>
      <c r="B57" s="237" t="s">
        <v>508</v>
      </c>
      <c r="C57" s="129" t="s">
        <v>509</v>
      </c>
      <c r="D57" s="234"/>
      <c r="E57" s="46" t="s">
        <v>247</v>
      </c>
      <c r="F57" s="221" t="s">
        <v>658</v>
      </c>
    </row>
    <row r="58" spans="1:9" ht="38.25" customHeight="1" x14ac:dyDescent="0.25">
      <c r="A58" s="225"/>
      <c r="B58" s="238"/>
      <c r="C58" s="130"/>
      <c r="D58" s="234"/>
      <c r="E58" s="63" t="s">
        <v>278</v>
      </c>
      <c r="F58" s="220" t="s">
        <v>279</v>
      </c>
    </row>
    <row r="59" spans="1:9" ht="51" x14ac:dyDescent="0.25">
      <c r="A59" s="222" t="s">
        <v>28</v>
      </c>
      <c r="B59" s="54" t="s">
        <v>149</v>
      </c>
      <c r="C59" s="54" t="s">
        <v>192</v>
      </c>
      <c r="D59" s="234"/>
      <c r="E59" s="46" t="s">
        <v>324</v>
      </c>
      <c r="F59" s="221" t="s">
        <v>325</v>
      </c>
      <c r="H59" s="61" t="str">
        <f>+B59&amp;"* "&amp;B60&amp;"* "&amp;B61&amp;"* "&amp;B62&amp;"* "&amp;B63&amp;"* "&amp;B64&amp;"* "&amp;B65&amp;"* "&amp;B66&amp;"* "&amp;B67&amp;"* "&amp;B68&amp;"* "&amp;B69</f>
        <v>Falta de articulación con los entes territoriales para la inclusión del desarrollo minero en e Ordenamiento Territorial* Demora en la entrega de la información que se requiere a otras entidades* Múltiples autoridades ambientales con las que se requiere interactuar* Actualizaciones no informadas por parte de las entidades competentes* No aprobación de recursos necesarios y suficientes.* Incumplimiento de obligaciones por parte de proveedores y contratistas.
Falta de respuestas a solicitudes realizadas o cobros excesivos
* Cambios en los lineamientos en materia tecnológica de la Entidad cabeza del sector -Ministerio de Minas y Energía -Min minas 
Cambios y requerimientos del Ministerio de tecnología y Comunicaciones -Min tic 
* Directrices que contrarían la normatividad interna* Retraso de otras entidades en remisión de información para dar oportuna respuesta* Renuencia de las entidades financieras y de registro en la inscripción de la medida cautelar  * Formulación e implementación de nuevos planes en materia de Gestión Documental no alineados con los de la entidad</v>
      </c>
      <c r="I59" s="61" t="str">
        <f>+C59&amp;"* "&amp;C60&amp;"* "&amp;C61&amp;"* "&amp;C62&amp;"* "&amp;C63&amp;"* "&amp;C64&amp;"* "&amp;C65&amp;"* "&amp;C66&amp;"* "&amp;C67&amp;"* "&amp;C68&amp;"* "&amp;C69</f>
        <v>La inclusión de la delimitación de zonas  mineras en el ordenamiento territorial* Sinergia Interinstitucional* Utilización de los principios de coordinación y articulación entre entidades* Actualización e intercambio de información.* SECOP es un sistema que fortalece el control de la contratación desde la perspectiva de la visibilidad.* Creación de alianzas con otras Entidades para desarrollo de proyectos.
Buen desarrollo de actividades por parte de proveedores.
* Intercambio de información
 * Tener procedimientos y políticas establecidos correctamente* Hacer seguimiento continuo y permanente * * Articulación de la entidad con programas externos en materia de Gestión Documental</v>
      </c>
    </row>
    <row r="60" spans="1:9" ht="50.25" customHeight="1" x14ac:dyDescent="0.25">
      <c r="A60" s="223"/>
      <c r="B60" s="46" t="s">
        <v>657</v>
      </c>
      <c r="C60" s="46" t="s">
        <v>246</v>
      </c>
      <c r="D60" s="234"/>
      <c r="E60" s="46" t="s">
        <v>410</v>
      </c>
      <c r="F60" s="221" t="s">
        <v>411</v>
      </c>
    </row>
    <row r="61" spans="1:9" ht="89.25" x14ac:dyDescent="0.25">
      <c r="A61" s="223"/>
      <c r="B61" s="63" t="s">
        <v>994</v>
      </c>
      <c r="C61" s="63" t="s">
        <v>995</v>
      </c>
      <c r="D61" s="234"/>
      <c r="E61" s="46" t="s">
        <v>996</v>
      </c>
      <c r="F61" s="221" t="s">
        <v>453</v>
      </c>
    </row>
    <row r="62" spans="1:9" ht="53.25" customHeight="1" x14ac:dyDescent="0.25">
      <c r="A62" s="223"/>
      <c r="B62" s="46" t="s">
        <v>344</v>
      </c>
      <c r="C62" s="46" t="s">
        <v>345</v>
      </c>
      <c r="D62" s="234"/>
      <c r="E62" s="46" t="s">
        <v>500</v>
      </c>
      <c r="F62" s="221" t="s">
        <v>501</v>
      </c>
    </row>
    <row r="63" spans="1:9" ht="48.75" customHeight="1" x14ac:dyDescent="0.25">
      <c r="A63" s="223"/>
      <c r="B63" s="46" t="s">
        <v>387</v>
      </c>
      <c r="C63" s="46" t="s">
        <v>679</v>
      </c>
      <c r="D63" s="234"/>
      <c r="E63" s="46" t="s">
        <v>574</v>
      </c>
      <c r="F63" s="221" t="s">
        <v>575</v>
      </c>
    </row>
    <row r="64" spans="1:9" ht="63.75" x14ac:dyDescent="0.25">
      <c r="A64" s="223"/>
      <c r="B64" s="46" t="s">
        <v>683</v>
      </c>
      <c r="C64" s="46" t="s">
        <v>409</v>
      </c>
      <c r="D64" s="234"/>
      <c r="E64" s="46" t="s">
        <v>602</v>
      </c>
      <c r="F64" s="221" t="s">
        <v>603</v>
      </c>
    </row>
    <row r="65" spans="1:9" ht="76.5" x14ac:dyDescent="0.25">
      <c r="A65" s="223"/>
      <c r="B65" s="46" t="s">
        <v>788</v>
      </c>
      <c r="C65" s="46" t="s">
        <v>452</v>
      </c>
      <c r="D65" s="233" t="s">
        <v>33</v>
      </c>
      <c r="E65" s="54" t="s">
        <v>151</v>
      </c>
      <c r="F65" s="224" t="s">
        <v>155</v>
      </c>
    </row>
    <row r="66" spans="1:9" ht="37.5" customHeight="1" x14ac:dyDescent="0.25">
      <c r="A66" s="223"/>
      <c r="B66" s="46" t="s">
        <v>498</v>
      </c>
      <c r="C66" s="46" t="s">
        <v>499</v>
      </c>
      <c r="D66" s="234"/>
      <c r="E66" s="46" t="s">
        <v>252</v>
      </c>
      <c r="F66" s="221" t="s">
        <v>660</v>
      </c>
    </row>
    <row r="67" spans="1:9" ht="79.5" customHeight="1" x14ac:dyDescent="0.25">
      <c r="A67" s="223"/>
      <c r="B67" s="46" t="s">
        <v>529</v>
      </c>
      <c r="C67" s="46" t="s">
        <v>530</v>
      </c>
      <c r="D67" s="234"/>
      <c r="E67" s="63" t="s">
        <v>997</v>
      </c>
      <c r="F67" s="220" t="s">
        <v>667</v>
      </c>
    </row>
    <row r="68" spans="1:9" ht="38.25" x14ac:dyDescent="0.25">
      <c r="A68" s="223"/>
      <c r="B68" s="57" t="s">
        <v>551</v>
      </c>
      <c r="C68" s="57"/>
      <c r="D68" s="234"/>
      <c r="E68" s="46" t="s">
        <v>347</v>
      </c>
      <c r="F68" s="221" t="s">
        <v>348</v>
      </c>
    </row>
    <row r="69" spans="1:9" ht="46.5" customHeight="1" x14ac:dyDescent="0.25">
      <c r="A69" s="225"/>
      <c r="B69" s="46" t="s">
        <v>600</v>
      </c>
      <c r="C69" s="46" t="s">
        <v>601</v>
      </c>
      <c r="D69" s="234"/>
      <c r="E69" s="46" t="s">
        <v>347</v>
      </c>
      <c r="F69" s="221" t="s">
        <v>370</v>
      </c>
    </row>
    <row r="70" spans="1:9" ht="51" x14ac:dyDescent="0.25">
      <c r="A70" s="222" t="s">
        <v>34</v>
      </c>
      <c r="B70" s="54" t="s">
        <v>150</v>
      </c>
      <c r="C70" s="54" t="s">
        <v>186</v>
      </c>
      <c r="D70" s="234"/>
      <c r="E70" s="46" t="s">
        <v>417</v>
      </c>
      <c r="F70" s="221" t="s">
        <v>418</v>
      </c>
      <c r="H70" s="61" t="str">
        <f>+B70&amp;"* "&amp;B71&amp;"* "&amp;B72&amp;"* "&amp;B73&amp;"* "&amp;B74&amp;"* "&amp;B75&amp;"* "&amp;B76&amp;"* "&amp;B77&amp;"* "&amp;B78&amp;"* "&amp;B79&amp;"* "&amp;B80&amp;"* "&amp;B81&amp;"* "&amp;B82&amp;"* "&amp;B83&amp;"* "&amp;B84&amp;"* "&amp;B85&amp;"* "&amp;B86&amp;"* "&amp;B87&amp;"* "&amp;B88</f>
        <v>Resistencia de la comunidad para el desarrollo minero * Falta de principios y valores en el cumplimiento de la gestión* Falta de principios y valores de funcionarios y usuarios en la gestión de los trámites* Falta de principios y valores por parte de la sociedad * Desconocimiento del proceso de titulación minera* 1. Existencia de zonas mineras con altos niveles de conflicto (armado, ideológico, cultural)  y en las que se realizan actividades sin el amparo de un título minero * Incumplimiento de la normas de seguridad minera por parte del titular minero* Falsedad en documentos por el usuario minero.* Falsedad en documentos de notificación por el usuario minero* Falta de principios y valores en el cumplimiento de la gestión* Protestas, paros y eventos que afecten el orden público* Presiones internas o externas.
Falta de ética profesional* Falta de principios y valores en el cumplimiento de la gestión* Realización de conductas ilícitas, justificadas en una cultura de ilegalidad arraigada en la sociedad.* Falta de principios y valores en el cumplimiento de la gestión* Falta de principios y valores en el cumplimiento de la gestión* Falta de principios y valores en el cumplimiento de la gestión* Pertenencia de los funcionarios en grupos étnicos que impidan desarrollar la defensa de manera objetiva* Cultura enfocada en el papel</v>
      </c>
      <c r="I70" s="61" t="str">
        <f>+C70&amp;"* "&amp;C71&amp;"* "&amp;C72&amp;"* "&amp;C73&amp;"* "&amp;C74&amp;"* "&amp;C75&amp;"* "&amp;C76&amp;"* "&amp;C77&amp;"* "&amp;C78&amp;"* "&amp;C79&amp;"* "&amp;C80&amp;"* "&amp;C81&amp;"* "&amp;C82&amp;"* "&amp;C83&amp;"* "&amp;C84&amp;"* "&amp;C85&amp;"* "&amp;C86&amp;"* "&amp;C87&amp;"* "&amp;C88</f>
        <v>Mostrar el desarrollo de la minería bien hecha* Estrategia de rendición de cuentas.* Los usuarios de la ANM cuentan con canales oficiales para denunciar actos de corrupción* Imagen Institucional de la ANM fortalecida
Modificación en el mecanismo de adjudicación de AEM* Acercamiento a las comunidades* Desarrollo socio económico de las regiones * Planeación de las capacitaciones a nivel nacional en temas de seguridad minera* La publicación de la información minera * Realizar las denuncias penales cuando se presente falsedad en documento* Oportunidad de reforzar los valores y principios éticos como institución * Capacidad de respuesta a eventualidades* Ética de los funcionarios a cargo de esta labor.* Demanda por parte de los ciudadanos de un mayor número de servicios en línea* La sensibilización del Código de Ética y temas afines es una oportunidad para contrarrestar la cultura de ilegalidad existente en la sociedad.* Buena sinergia con el equipo de trabajo* Mesas de trabajo en que se informe las implicaciones legales por la omisión de funciones, escalar a nivel directivo el conocimiento de situaciones * Campañas de socialización del Código de Ética y Buen gobierno * Realizar reparto del proceso a funcionarios que no vean sesgada la objetividad en la defensa de la entidad* Cambio cultural hacia uso de mecanismos de digitalización y trámites en línea</v>
      </c>
    </row>
    <row r="71" spans="1:9" ht="63.75" x14ac:dyDescent="0.25">
      <c r="A71" s="223"/>
      <c r="B71" s="67" t="s">
        <v>199</v>
      </c>
      <c r="C71" s="67" t="s">
        <v>649</v>
      </c>
      <c r="D71" s="234"/>
      <c r="E71" s="46" t="s">
        <v>693</v>
      </c>
      <c r="F71" s="221" t="s">
        <v>459</v>
      </c>
    </row>
    <row r="72" spans="1:9" ht="81" customHeight="1" x14ac:dyDescent="0.25">
      <c r="A72" s="223"/>
      <c r="B72" s="54" t="s">
        <v>223</v>
      </c>
      <c r="C72" s="54" t="s">
        <v>224</v>
      </c>
      <c r="D72" s="234"/>
      <c r="E72" s="54" t="s">
        <v>476</v>
      </c>
      <c r="F72" s="221" t="s">
        <v>477</v>
      </c>
    </row>
    <row r="73" spans="1:9" ht="120.75" customHeight="1" x14ac:dyDescent="0.25">
      <c r="A73" s="223"/>
      <c r="B73" s="54" t="s">
        <v>229</v>
      </c>
      <c r="C73" s="54" t="s">
        <v>230</v>
      </c>
      <c r="D73" s="234"/>
      <c r="E73" s="46" t="s">
        <v>506</v>
      </c>
      <c r="F73" s="221" t="s">
        <v>507</v>
      </c>
    </row>
    <row r="74" spans="1:9" ht="38.25" x14ac:dyDescent="0.25">
      <c r="A74" s="223"/>
      <c r="B74" s="46" t="s">
        <v>253</v>
      </c>
      <c r="C74" s="46" t="s">
        <v>254</v>
      </c>
      <c r="D74" s="234"/>
      <c r="E74" s="46" t="s">
        <v>537</v>
      </c>
      <c r="F74" s="221" t="s">
        <v>646</v>
      </c>
    </row>
    <row r="75" spans="1:9" ht="63.75" x14ac:dyDescent="0.25">
      <c r="A75" s="223"/>
      <c r="B75" s="63" t="s">
        <v>283</v>
      </c>
      <c r="C75" s="63" t="s">
        <v>284</v>
      </c>
      <c r="D75" s="234"/>
      <c r="E75" s="46" t="s">
        <v>552</v>
      </c>
      <c r="F75" s="221"/>
    </row>
    <row r="76" spans="1:9" ht="101.25" customHeight="1" x14ac:dyDescent="0.25">
      <c r="A76" s="223"/>
      <c r="B76" s="46" t="s">
        <v>330</v>
      </c>
      <c r="C76" s="46" t="s">
        <v>331</v>
      </c>
      <c r="D76" s="234"/>
      <c r="E76" s="46" t="s">
        <v>578</v>
      </c>
      <c r="F76" s="221" t="s">
        <v>579</v>
      </c>
    </row>
    <row r="77" spans="1:9" ht="122.25" customHeight="1" x14ac:dyDescent="0.25">
      <c r="A77" s="223"/>
      <c r="B77" s="46" t="s">
        <v>349</v>
      </c>
      <c r="C77" s="46" t="s">
        <v>350</v>
      </c>
      <c r="D77" s="236"/>
      <c r="E77" s="46" t="s">
        <v>610</v>
      </c>
      <c r="F77" s="221" t="s">
        <v>611</v>
      </c>
    </row>
    <row r="78" spans="1:9" ht="52.5" customHeight="1" x14ac:dyDescent="0.25">
      <c r="A78" s="223"/>
      <c r="B78" s="46" t="s">
        <v>371</v>
      </c>
      <c r="C78" s="46" t="s">
        <v>372</v>
      </c>
      <c r="D78" s="233" t="s">
        <v>31</v>
      </c>
      <c r="E78" s="54" t="s">
        <v>193</v>
      </c>
      <c r="F78" s="224" t="s">
        <v>152</v>
      </c>
    </row>
    <row r="79" spans="1:9" ht="25.5" x14ac:dyDescent="0.25">
      <c r="A79" s="223"/>
      <c r="B79" s="46" t="s">
        <v>199</v>
      </c>
      <c r="C79" s="46" t="s">
        <v>390</v>
      </c>
      <c r="D79" s="234"/>
      <c r="E79" s="54" t="s">
        <v>206</v>
      </c>
      <c r="F79" s="224" t="s">
        <v>207</v>
      </c>
    </row>
    <row r="80" spans="1:9" ht="151.5" customHeight="1" x14ac:dyDescent="0.25">
      <c r="A80" s="223"/>
      <c r="B80" s="46" t="s">
        <v>419</v>
      </c>
      <c r="C80" s="46" t="s">
        <v>685</v>
      </c>
      <c r="D80" s="234"/>
      <c r="E80" s="67" t="s">
        <v>219</v>
      </c>
      <c r="F80" s="228" t="s">
        <v>220</v>
      </c>
    </row>
    <row r="81" spans="1:6" ht="38.25" x14ac:dyDescent="0.25">
      <c r="A81" s="223"/>
      <c r="B81" s="57" t="s">
        <v>775</v>
      </c>
      <c r="C81" s="57" t="s">
        <v>690</v>
      </c>
      <c r="D81" s="234"/>
      <c r="E81" s="54" t="s">
        <v>199</v>
      </c>
      <c r="F81" s="224" t="s">
        <v>651</v>
      </c>
    </row>
    <row r="82" spans="1:6" ht="38.25" x14ac:dyDescent="0.25">
      <c r="A82" s="223"/>
      <c r="B82" s="46" t="s">
        <v>199</v>
      </c>
      <c r="C82" s="46" t="s">
        <v>460</v>
      </c>
      <c r="D82" s="234"/>
      <c r="E82" s="54" t="s">
        <v>199</v>
      </c>
      <c r="F82" s="224" t="s">
        <v>651</v>
      </c>
    </row>
    <row r="83" spans="1:6" ht="51" x14ac:dyDescent="0.25">
      <c r="A83" s="223"/>
      <c r="B83" s="57" t="s">
        <v>478</v>
      </c>
      <c r="C83" s="67" t="s">
        <v>698</v>
      </c>
      <c r="D83" s="234"/>
      <c r="E83" s="46" t="s">
        <v>249</v>
      </c>
      <c r="F83" s="221" t="s">
        <v>250</v>
      </c>
    </row>
    <row r="84" spans="1:6" ht="165.75" x14ac:dyDescent="0.25">
      <c r="A84" s="223"/>
      <c r="B84" s="46" t="s">
        <v>199</v>
      </c>
      <c r="C84" s="46" t="s">
        <v>510</v>
      </c>
      <c r="D84" s="234"/>
      <c r="E84" s="63" t="s">
        <v>281</v>
      </c>
      <c r="F84" s="220" t="s">
        <v>282</v>
      </c>
    </row>
    <row r="85" spans="1:6" ht="51" x14ac:dyDescent="0.25">
      <c r="A85" s="223"/>
      <c r="B85" s="57" t="s">
        <v>199</v>
      </c>
      <c r="C85" s="57" t="s">
        <v>538</v>
      </c>
      <c r="D85" s="234"/>
      <c r="E85" s="46" t="s">
        <v>328</v>
      </c>
      <c r="F85" s="221" t="s">
        <v>329</v>
      </c>
    </row>
    <row r="86" spans="1:6" ht="51.75" customHeight="1" x14ac:dyDescent="0.25">
      <c r="A86" s="223"/>
      <c r="B86" s="57" t="s">
        <v>199</v>
      </c>
      <c r="C86" s="57" t="s">
        <v>998</v>
      </c>
      <c r="D86" s="234"/>
      <c r="E86" s="46" t="s">
        <v>680</v>
      </c>
      <c r="F86" s="221" t="s">
        <v>681</v>
      </c>
    </row>
    <row r="87" spans="1:6" ht="51" x14ac:dyDescent="0.25">
      <c r="A87" s="223"/>
      <c r="B87" s="57" t="s">
        <v>580</v>
      </c>
      <c r="C87" s="57" t="s">
        <v>643</v>
      </c>
      <c r="D87" s="234"/>
      <c r="E87" s="46" t="s">
        <v>684</v>
      </c>
      <c r="F87" s="221" t="s">
        <v>414</v>
      </c>
    </row>
    <row r="88" spans="1:6" ht="89.25" x14ac:dyDescent="0.25">
      <c r="A88" s="223"/>
      <c r="B88" s="88" t="s">
        <v>612</v>
      </c>
      <c r="C88" s="88" t="s">
        <v>613</v>
      </c>
      <c r="D88" s="234"/>
      <c r="E88" s="46" t="s">
        <v>777</v>
      </c>
      <c r="F88" s="221" t="s">
        <v>432</v>
      </c>
    </row>
    <row r="89" spans="1:6" ht="114.75" x14ac:dyDescent="0.25">
      <c r="A89" s="239"/>
      <c r="B89" s="239"/>
      <c r="C89" s="239"/>
      <c r="D89" s="240"/>
      <c r="E89" s="46" t="s">
        <v>456</v>
      </c>
      <c r="F89" s="221" t="s">
        <v>457</v>
      </c>
    </row>
    <row r="90" spans="1:6" ht="140.25" x14ac:dyDescent="0.25">
      <c r="A90" s="239"/>
      <c r="B90" s="239"/>
      <c r="C90" s="239"/>
      <c r="D90" s="240"/>
      <c r="E90" s="46" t="s">
        <v>695</v>
      </c>
      <c r="F90" s="221" t="s">
        <v>697</v>
      </c>
    </row>
    <row r="91" spans="1:6" ht="25.5" x14ac:dyDescent="0.25">
      <c r="A91" s="239"/>
      <c r="B91" s="239"/>
      <c r="C91" s="239"/>
      <c r="D91" s="240"/>
      <c r="E91" s="46" t="s">
        <v>328</v>
      </c>
      <c r="F91" s="221" t="s">
        <v>503</v>
      </c>
    </row>
    <row r="92" spans="1:6" ht="48" customHeight="1" x14ac:dyDescent="0.25">
      <c r="A92" s="239"/>
      <c r="B92" s="239"/>
      <c r="C92" s="239"/>
      <c r="D92" s="240"/>
      <c r="E92" s="46" t="s">
        <v>533</v>
      </c>
      <c r="F92" s="221" t="s">
        <v>534</v>
      </c>
    </row>
    <row r="93" spans="1:6" x14ac:dyDescent="0.25">
      <c r="A93" s="239"/>
      <c r="B93" s="239"/>
      <c r="C93" s="239"/>
      <c r="D93" s="240"/>
      <c r="E93" s="46" t="s">
        <v>328</v>
      </c>
      <c r="F93" s="221"/>
    </row>
    <row r="94" spans="1:6" ht="51" customHeight="1" x14ac:dyDescent="0.25">
      <c r="A94" s="239"/>
      <c r="B94" s="239"/>
      <c r="C94" s="239"/>
      <c r="D94" s="240"/>
      <c r="E94" s="46" t="s">
        <v>576</v>
      </c>
      <c r="F94" s="221" t="s">
        <v>577</v>
      </c>
    </row>
    <row r="95" spans="1:6" ht="34.5" customHeight="1" x14ac:dyDescent="0.25">
      <c r="A95" s="239"/>
      <c r="B95" s="239"/>
      <c r="C95" s="239"/>
      <c r="D95" s="240"/>
      <c r="E95" s="46" t="s">
        <v>606</v>
      </c>
      <c r="F95" s="221" t="s">
        <v>607</v>
      </c>
    </row>
    <row r="96" spans="1:6" ht="38.25" customHeight="1" x14ac:dyDescent="0.25">
      <c r="A96" s="239"/>
      <c r="B96" s="239"/>
      <c r="C96" s="239"/>
      <c r="D96" s="241"/>
      <c r="E96" s="46" t="s">
        <v>199</v>
      </c>
      <c r="F96" s="220" t="s">
        <v>629</v>
      </c>
    </row>
    <row r="97" spans="1:6" ht="29.25" customHeight="1" x14ac:dyDescent="0.25">
      <c r="A97" s="239"/>
      <c r="B97" s="239"/>
      <c r="C97" s="239"/>
      <c r="D97" s="242" t="s">
        <v>256</v>
      </c>
      <c r="E97" s="46" t="s">
        <v>257</v>
      </c>
      <c r="F97" s="221" t="s">
        <v>665</v>
      </c>
    </row>
    <row r="98" spans="1:6" ht="25.5" x14ac:dyDescent="0.25">
      <c r="A98" s="239"/>
      <c r="B98" s="239"/>
      <c r="C98" s="239"/>
      <c r="D98" s="243"/>
      <c r="E98" s="63" t="s">
        <v>288</v>
      </c>
      <c r="F98" s="220" t="s">
        <v>668</v>
      </c>
    </row>
    <row r="99" spans="1:6" x14ac:dyDescent="0.25">
      <c r="A99" s="239"/>
      <c r="B99" s="239"/>
      <c r="C99" s="239"/>
      <c r="D99" s="243"/>
      <c r="E99" s="46" t="s">
        <v>353</v>
      </c>
      <c r="F99" s="221" t="s">
        <v>672</v>
      </c>
    </row>
    <row r="100" spans="1:6" ht="25.5" x14ac:dyDescent="0.25">
      <c r="A100" s="239"/>
      <c r="B100" s="239"/>
      <c r="C100" s="239"/>
      <c r="D100" s="243"/>
      <c r="E100" s="46" t="s">
        <v>375</v>
      </c>
      <c r="F100" s="221" t="s">
        <v>675</v>
      </c>
    </row>
    <row r="101" spans="1:6" ht="38.25" x14ac:dyDescent="0.25">
      <c r="A101" s="239"/>
      <c r="B101" s="239"/>
      <c r="C101" s="239"/>
      <c r="D101" s="243"/>
      <c r="E101" s="46" t="s">
        <v>391</v>
      </c>
      <c r="F101" s="221" t="s">
        <v>392</v>
      </c>
    </row>
    <row r="102" spans="1:6" ht="38.25" x14ac:dyDescent="0.25">
      <c r="A102" s="239"/>
      <c r="B102" s="239"/>
      <c r="C102" s="239"/>
      <c r="D102" s="243"/>
      <c r="E102" s="46" t="s">
        <v>689</v>
      </c>
      <c r="F102" s="221" t="s">
        <v>688</v>
      </c>
    </row>
    <row r="103" spans="1:6" ht="38.25" x14ac:dyDescent="0.25">
      <c r="A103" s="239"/>
      <c r="B103" s="239"/>
      <c r="C103" s="239"/>
      <c r="D103" s="243"/>
      <c r="E103" s="46" t="s">
        <v>691</v>
      </c>
      <c r="F103" s="221" t="s">
        <v>433</v>
      </c>
    </row>
    <row r="104" spans="1:6" ht="114.75" x14ac:dyDescent="0.25">
      <c r="A104" s="239"/>
      <c r="B104" s="239"/>
      <c r="C104" s="239"/>
      <c r="D104" s="243"/>
      <c r="E104" s="46" t="s">
        <v>465</v>
      </c>
      <c r="F104" s="221" t="s">
        <v>466</v>
      </c>
    </row>
    <row r="105" spans="1:6" ht="15" customHeight="1" x14ac:dyDescent="0.25">
      <c r="A105" s="239"/>
      <c r="B105" s="239"/>
      <c r="C105" s="239"/>
      <c r="D105" s="243"/>
      <c r="E105" s="46" t="s">
        <v>515</v>
      </c>
      <c r="F105" s="221" t="s">
        <v>516</v>
      </c>
    </row>
    <row r="106" spans="1:6" ht="25.5" x14ac:dyDescent="0.25">
      <c r="A106" s="239"/>
      <c r="B106" s="239"/>
      <c r="C106" s="239"/>
      <c r="D106" s="243"/>
      <c r="E106" s="46" t="s">
        <v>540</v>
      </c>
      <c r="F106" s="221" t="s">
        <v>541</v>
      </c>
    </row>
    <row r="107" spans="1:6" ht="57.75" customHeight="1" x14ac:dyDescent="0.25">
      <c r="A107" s="239"/>
      <c r="B107" s="239"/>
      <c r="C107" s="239"/>
      <c r="D107" s="243"/>
      <c r="E107" s="46" t="s">
        <v>553</v>
      </c>
      <c r="F107" s="221"/>
    </row>
    <row r="108" spans="1:6" ht="38.25" x14ac:dyDescent="0.25">
      <c r="A108" s="239"/>
      <c r="B108" s="239"/>
      <c r="C108" s="239"/>
      <c r="D108" s="243"/>
      <c r="E108" s="46" t="s">
        <v>583</v>
      </c>
      <c r="F108" s="221" t="s">
        <v>584</v>
      </c>
    </row>
    <row r="109" spans="1:6" ht="25.5" x14ac:dyDescent="0.25">
      <c r="A109" s="239"/>
      <c r="B109" s="239"/>
      <c r="C109" s="239"/>
      <c r="D109" s="243"/>
      <c r="E109" s="46" t="s">
        <v>617</v>
      </c>
      <c r="F109" s="221" t="s">
        <v>706</v>
      </c>
    </row>
    <row r="110" spans="1:6" ht="26.25" thickBot="1" x14ac:dyDescent="0.3">
      <c r="A110" s="239"/>
      <c r="B110" s="239"/>
      <c r="C110" s="239"/>
      <c r="D110" s="244"/>
      <c r="E110" s="245" t="s">
        <v>204</v>
      </c>
      <c r="F110" s="246" t="s">
        <v>205</v>
      </c>
    </row>
    <row r="111" spans="1:6" x14ac:dyDescent="0.25">
      <c r="A111" s="247"/>
      <c r="B111" s="248"/>
      <c r="C111" s="248"/>
    </row>
  </sheetData>
  <mergeCells count="21">
    <mergeCell ref="D97:D110"/>
    <mergeCell ref="D44:D55"/>
    <mergeCell ref="A48:A58"/>
    <mergeCell ref="D56:D64"/>
    <mergeCell ref="B57:B58"/>
    <mergeCell ref="C57:C58"/>
    <mergeCell ref="A59:A69"/>
    <mergeCell ref="D65:D77"/>
    <mergeCell ref="A70:A88"/>
    <mergeCell ref="D78:D96"/>
    <mergeCell ref="A89:C110"/>
    <mergeCell ref="A1:F1"/>
    <mergeCell ref="A3:C3"/>
    <mergeCell ref="D3:F3"/>
    <mergeCell ref="A5:A17"/>
    <mergeCell ref="D5:D11"/>
    <mergeCell ref="D13:D23"/>
    <mergeCell ref="A18:A26"/>
    <mergeCell ref="D26:D42"/>
    <mergeCell ref="A27:A39"/>
    <mergeCell ref="A40:A47"/>
  </mergeCells>
  <pageMargins left="0.70866141732283472" right="0.70866141732283472" top="0.55118110236220474" bottom="0.74803149606299213" header="0.31496062992125984" footer="0.31496062992125984"/>
  <pageSetup paperSize="5"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K68"/>
  <sheetViews>
    <sheetView tabSelected="1" topLeftCell="A16" zoomScale="120" zoomScaleNormal="120" zoomScaleSheetLayoutView="78" workbookViewId="0">
      <selection activeCell="A8" sqref="A8"/>
    </sheetView>
  </sheetViews>
  <sheetFormatPr baseColWidth="10" defaultRowHeight="12.75" x14ac:dyDescent="0.2"/>
  <cols>
    <col min="1" max="1" width="10.28515625" style="75" customWidth="1"/>
    <col min="2" max="2" width="19.7109375" style="47" customWidth="1"/>
    <col min="3" max="3" width="23.42578125" style="1" customWidth="1"/>
    <col min="4" max="4" width="56.7109375" style="1" customWidth="1"/>
    <col min="5" max="5" width="39.28515625" style="1" customWidth="1"/>
    <col min="6" max="6" width="34" style="1" customWidth="1"/>
    <col min="7" max="7" width="40.28515625" style="1" customWidth="1"/>
    <col min="8" max="10" width="11.42578125" style="1"/>
    <col min="11" max="11" width="20.42578125" style="1" customWidth="1"/>
    <col min="12" max="12" width="59.5703125" style="1" customWidth="1"/>
    <col min="13" max="14" width="13.7109375" style="1" customWidth="1"/>
    <col min="15" max="15" width="13.28515625" style="1" customWidth="1"/>
    <col min="16" max="17" width="13.5703125" style="1" customWidth="1"/>
    <col min="18" max="18" width="14.42578125" style="1" customWidth="1"/>
    <col min="19" max="19" width="13.7109375" style="1" customWidth="1"/>
    <col min="20" max="20" width="54.140625" style="1" customWidth="1"/>
    <col min="21" max="21" width="24.7109375" style="1" customWidth="1"/>
    <col min="22" max="23" width="12.85546875" style="1" customWidth="1"/>
    <col min="24" max="24" width="29" style="1" customWidth="1"/>
    <col min="25" max="25" width="24.5703125" style="1" customWidth="1"/>
    <col min="26" max="26" width="26.7109375" style="1" customWidth="1"/>
    <col min="27" max="27" width="15.5703125" style="1" customWidth="1"/>
    <col min="28" max="28" width="27.85546875" style="1" customWidth="1"/>
    <col min="29" max="29" width="19.140625" style="1" customWidth="1"/>
    <col min="30" max="30" width="20.140625" style="1" customWidth="1"/>
    <col min="31" max="31" width="18.42578125" style="1" customWidth="1"/>
    <col min="32" max="16384" width="11.42578125" style="1"/>
  </cols>
  <sheetData>
    <row r="1" spans="1:37" ht="16.5" customHeight="1" x14ac:dyDescent="0.2">
      <c r="B1" s="135" t="s">
        <v>983</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6"/>
    </row>
    <row r="2" spans="1:37" ht="26.25" customHeight="1" thickBot="1" x14ac:dyDescent="0.25">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8"/>
    </row>
    <row r="3" spans="1:37" ht="21.75" customHeight="1" x14ac:dyDescent="0.2">
      <c r="B3" s="115"/>
      <c r="C3" s="152" t="s">
        <v>166</v>
      </c>
      <c r="D3" s="152"/>
      <c r="E3" s="152"/>
      <c r="F3" s="152"/>
      <c r="G3" s="152"/>
      <c r="H3" s="139" t="s">
        <v>167</v>
      </c>
      <c r="I3" s="140"/>
      <c r="J3" s="140"/>
      <c r="K3" s="140"/>
      <c r="L3" s="140"/>
      <c r="M3" s="140"/>
      <c r="N3" s="140"/>
      <c r="O3" s="140"/>
      <c r="P3" s="140"/>
      <c r="Q3" s="140"/>
      <c r="R3" s="140"/>
      <c r="S3" s="140"/>
      <c r="T3" s="140"/>
      <c r="U3" s="140"/>
      <c r="V3" s="140"/>
      <c r="W3" s="140"/>
      <c r="X3" s="140"/>
      <c r="Y3" s="140"/>
      <c r="Z3" s="140"/>
      <c r="AA3" s="140"/>
      <c r="AB3" s="141"/>
      <c r="AC3" s="156" t="s">
        <v>168</v>
      </c>
      <c r="AD3" s="156"/>
      <c r="AE3" s="157"/>
      <c r="AF3" s="60"/>
      <c r="AG3" s="4"/>
      <c r="AH3" s="4"/>
      <c r="AI3" s="4"/>
      <c r="AJ3" s="4"/>
      <c r="AK3" s="4"/>
    </row>
    <row r="4" spans="1:37" ht="16.5" customHeight="1" x14ac:dyDescent="0.2">
      <c r="A4" s="76"/>
      <c r="B4" s="160"/>
      <c r="C4" s="153"/>
      <c r="D4" s="153"/>
      <c r="E4" s="153"/>
      <c r="F4" s="153"/>
      <c r="G4" s="153"/>
      <c r="H4" s="161" t="s">
        <v>159</v>
      </c>
      <c r="I4" s="161"/>
      <c r="J4" s="161"/>
      <c r="K4" s="161"/>
      <c r="L4" s="161" t="s">
        <v>160</v>
      </c>
      <c r="M4" s="161"/>
      <c r="N4" s="161"/>
      <c r="O4" s="161"/>
      <c r="P4" s="161"/>
      <c r="Q4" s="161"/>
      <c r="R4" s="161"/>
      <c r="S4" s="161"/>
      <c r="T4" s="161"/>
      <c r="U4" s="161"/>
      <c r="V4" s="161"/>
      <c r="W4" s="161"/>
      <c r="X4" s="161"/>
      <c r="Y4" s="161"/>
      <c r="Z4" s="161"/>
      <c r="AA4" s="161"/>
      <c r="AB4" s="161"/>
      <c r="AC4" s="158"/>
      <c r="AD4" s="158"/>
      <c r="AE4" s="159"/>
    </row>
    <row r="5" spans="1:37" ht="30" customHeight="1" x14ac:dyDescent="0.2">
      <c r="A5" s="76"/>
      <c r="B5" s="160"/>
      <c r="C5" s="153"/>
      <c r="D5" s="153"/>
      <c r="E5" s="153"/>
      <c r="F5" s="153"/>
      <c r="G5" s="153"/>
      <c r="H5" s="161" t="s">
        <v>2</v>
      </c>
      <c r="I5" s="161"/>
      <c r="J5" s="161"/>
      <c r="K5" s="161"/>
      <c r="L5" s="150" t="s">
        <v>10</v>
      </c>
      <c r="M5" s="150" t="s">
        <v>40</v>
      </c>
      <c r="N5" s="150" t="s">
        <v>41</v>
      </c>
      <c r="O5" s="161" t="s">
        <v>3</v>
      </c>
      <c r="P5" s="161"/>
      <c r="Q5" s="161"/>
      <c r="R5" s="161"/>
      <c r="S5" s="161" t="s">
        <v>4</v>
      </c>
      <c r="T5" s="161"/>
      <c r="U5" s="161"/>
      <c r="V5" s="161"/>
      <c r="W5" s="161"/>
      <c r="X5" s="161"/>
      <c r="Y5" s="161"/>
      <c r="Z5" s="161"/>
      <c r="AA5" s="161"/>
      <c r="AB5" s="161"/>
      <c r="AC5" s="158"/>
      <c r="AD5" s="158"/>
      <c r="AE5" s="159"/>
      <c r="AF5" s="2"/>
    </row>
    <row r="6" spans="1:37" ht="36.75" customHeight="1" x14ac:dyDescent="0.2">
      <c r="A6" s="76"/>
      <c r="B6" s="148" t="s">
        <v>5</v>
      </c>
      <c r="C6" s="150" t="s">
        <v>35</v>
      </c>
      <c r="D6" s="150" t="s">
        <v>47</v>
      </c>
      <c r="E6" s="150" t="s">
        <v>0</v>
      </c>
      <c r="F6" s="150" t="s">
        <v>1</v>
      </c>
      <c r="G6" s="150" t="s">
        <v>6</v>
      </c>
      <c r="H6" s="150" t="s">
        <v>37</v>
      </c>
      <c r="I6" s="150" t="s">
        <v>36</v>
      </c>
      <c r="J6" s="150" t="s">
        <v>39</v>
      </c>
      <c r="K6" s="150" t="s">
        <v>38</v>
      </c>
      <c r="L6" s="150"/>
      <c r="M6" s="150"/>
      <c r="N6" s="150"/>
      <c r="O6" s="150" t="s">
        <v>7</v>
      </c>
      <c r="P6" s="150" t="s">
        <v>8</v>
      </c>
      <c r="Q6" s="150" t="s">
        <v>110</v>
      </c>
      <c r="R6" s="150" t="s">
        <v>9</v>
      </c>
      <c r="S6" s="150" t="s">
        <v>161</v>
      </c>
      <c r="T6" s="150" t="s">
        <v>11</v>
      </c>
      <c r="U6" s="150" t="s">
        <v>12</v>
      </c>
      <c r="V6" s="150" t="s">
        <v>17</v>
      </c>
      <c r="W6" s="150" t="s">
        <v>162</v>
      </c>
      <c r="X6" s="150" t="s">
        <v>42</v>
      </c>
      <c r="Y6" s="150" t="s">
        <v>43</v>
      </c>
      <c r="Z6" s="150" t="s">
        <v>44</v>
      </c>
      <c r="AA6" s="150" t="s">
        <v>45</v>
      </c>
      <c r="AB6" s="150" t="s">
        <v>46</v>
      </c>
      <c r="AC6" s="150" t="s">
        <v>11</v>
      </c>
      <c r="AD6" s="150" t="s">
        <v>13</v>
      </c>
      <c r="AE6" s="154" t="s">
        <v>14</v>
      </c>
    </row>
    <row r="7" spans="1:37" ht="30" customHeight="1" thickBot="1" x14ac:dyDescent="0.25">
      <c r="A7" s="76"/>
      <c r="B7" s="149"/>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5"/>
      <c r="AF7" s="2"/>
    </row>
    <row r="8" spans="1:37" s="49" customFormat="1" ht="143.25" customHeight="1" x14ac:dyDescent="0.25">
      <c r="A8" s="77"/>
      <c r="B8" s="95">
        <v>1</v>
      </c>
      <c r="C8" s="96" t="s">
        <v>114</v>
      </c>
      <c r="D8" s="97" t="s">
        <v>797</v>
      </c>
      <c r="E8" s="97" t="s">
        <v>801</v>
      </c>
      <c r="F8" s="96" t="s">
        <v>194</v>
      </c>
      <c r="G8" s="97" t="s">
        <v>802</v>
      </c>
      <c r="H8" s="96">
        <v>1</v>
      </c>
      <c r="I8" s="96">
        <v>20</v>
      </c>
      <c r="J8" s="96">
        <v>20</v>
      </c>
      <c r="K8" s="96" t="s">
        <v>53</v>
      </c>
      <c r="L8" s="98" t="s">
        <v>803</v>
      </c>
      <c r="M8" s="96" t="s">
        <v>15</v>
      </c>
      <c r="N8" s="96" t="s">
        <v>146</v>
      </c>
      <c r="O8" s="96">
        <v>1</v>
      </c>
      <c r="P8" s="96">
        <v>20</v>
      </c>
      <c r="Q8" s="96">
        <v>20</v>
      </c>
      <c r="R8" s="96" t="s">
        <v>53</v>
      </c>
      <c r="S8" s="96" t="s">
        <v>182</v>
      </c>
      <c r="T8" s="97" t="s">
        <v>804</v>
      </c>
      <c r="U8" s="96" t="s">
        <v>183</v>
      </c>
      <c r="V8" s="99">
        <v>42977</v>
      </c>
      <c r="W8" s="99">
        <v>43100</v>
      </c>
      <c r="X8" s="96" t="s">
        <v>158</v>
      </c>
      <c r="Y8" s="96" t="s">
        <v>157</v>
      </c>
      <c r="Z8" s="96"/>
      <c r="AA8" s="96" t="s">
        <v>156</v>
      </c>
      <c r="AB8" s="96" t="s">
        <v>163</v>
      </c>
      <c r="AC8" s="96"/>
      <c r="AD8" s="96"/>
      <c r="AE8" s="100"/>
    </row>
    <row r="9" spans="1:37" s="48" customFormat="1" ht="178.5" x14ac:dyDescent="0.2">
      <c r="A9" s="75"/>
      <c r="B9" s="101">
        <v>2</v>
      </c>
      <c r="C9" s="85" t="s">
        <v>741</v>
      </c>
      <c r="D9" s="68" t="s">
        <v>717</v>
      </c>
      <c r="E9" s="68" t="s">
        <v>851</v>
      </c>
      <c r="F9" s="85" t="s">
        <v>208</v>
      </c>
      <c r="G9" s="68" t="s">
        <v>854</v>
      </c>
      <c r="H9" s="85">
        <v>2</v>
      </c>
      <c r="I9" s="85">
        <v>10</v>
      </c>
      <c r="J9" s="85">
        <v>20</v>
      </c>
      <c r="K9" s="85" t="s">
        <v>53</v>
      </c>
      <c r="L9" s="53" t="s">
        <v>855</v>
      </c>
      <c r="M9" s="85" t="s">
        <v>15</v>
      </c>
      <c r="N9" s="85" t="s">
        <v>146</v>
      </c>
      <c r="O9" s="85">
        <v>1</v>
      </c>
      <c r="P9" s="85">
        <v>10</v>
      </c>
      <c r="Q9" s="85">
        <v>10</v>
      </c>
      <c r="R9" s="85" t="s">
        <v>54</v>
      </c>
      <c r="S9" s="85" t="s">
        <v>209</v>
      </c>
      <c r="T9" s="85" t="s">
        <v>856</v>
      </c>
      <c r="U9" s="85" t="s">
        <v>718</v>
      </c>
      <c r="V9" s="86">
        <v>42948</v>
      </c>
      <c r="W9" s="86">
        <v>43100</v>
      </c>
      <c r="X9" s="85" t="s">
        <v>210</v>
      </c>
      <c r="Y9" s="85" t="s">
        <v>211</v>
      </c>
      <c r="Z9" s="85"/>
      <c r="AA9" s="85" t="s">
        <v>212</v>
      </c>
      <c r="AB9" s="85" t="s">
        <v>213</v>
      </c>
      <c r="AC9" s="85"/>
      <c r="AD9" s="85"/>
      <c r="AE9" s="102"/>
    </row>
    <row r="10" spans="1:37" s="48" customFormat="1" ht="141" customHeight="1" x14ac:dyDescent="0.2">
      <c r="A10" s="75"/>
      <c r="B10" s="101">
        <v>3</v>
      </c>
      <c r="C10" s="85" t="s">
        <v>118</v>
      </c>
      <c r="D10" s="68" t="s">
        <v>119</v>
      </c>
      <c r="E10" s="68" t="s">
        <v>852</v>
      </c>
      <c r="F10" s="85" t="s">
        <v>709</v>
      </c>
      <c r="G10" s="68" t="s">
        <v>857</v>
      </c>
      <c r="H10" s="85">
        <v>1</v>
      </c>
      <c r="I10" s="85">
        <v>20</v>
      </c>
      <c r="J10" s="85">
        <v>20</v>
      </c>
      <c r="K10" s="85" t="s">
        <v>53</v>
      </c>
      <c r="L10" s="68" t="s">
        <v>858</v>
      </c>
      <c r="M10" s="85" t="s">
        <v>15</v>
      </c>
      <c r="N10" s="85" t="s">
        <v>146</v>
      </c>
      <c r="O10" s="85">
        <v>1</v>
      </c>
      <c r="P10" s="85">
        <v>20</v>
      </c>
      <c r="Q10" s="85">
        <v>20</v>
      </c>
      <c r="R10" s="85" t="s">
        <v>53</v>
      </c>
      <c r="S10" s="86">
        <v>43100</v>
      </c>
      <c r="T10" s="68" t="s">
        <v>871</v>
      </c>
      <c r="U10" s="85" t="s">
        <v>225</v>
      </c>
      <c r="V10" s="86">
        <v>43008</v>
      </c>
      <c r="W10" s="86">
        <v>43100</v>
      </c>
      <c r="X10" s="85" t="s">
        <v>226</v>
      </c>
      <c r="Y10" s="85" t="s">
        <v>227</v>
      </c>
      <c r="Z10" s="85"/>
      <c r="AA10" s="85" t="s">
        <v>846</v>
      </c>
      <c r="AB10" s="85" t="s">
        <v>228</v>
      </c>
      <c r="AC10" s="85"/>
      <c r="AD10" s="85"/>
      <c r="AE10" s="102"/>
    </row>
    <row r="11" spans="1:37" ht="50.25" customHeight="1" x14ac:dyDescent="0.2">
      <c r="B11" s="144">
        <v>4</v>
      </c>
      <c r="C11" s="143" t="s">
        <v>234</v>
      </c>
      <c r="D11" s="145" t="s">
        <v>121</v>
      </c>
      <c r="E11" s="145" t="s">
        <v>853</v>
      </c>
      <c r="F11" s="143" t="s">
        <v>231</v>
      </c>
      <c r="G11" s="146" t="s">
        <v>859</v>
      </c>
      <c r="H11" s="142">
        <v>1</v>
      </c>
      <c r="I11" s="142">
        <v>10</v>
      </c>
      <c r="J11" s="142">
        <v>10</v>
      </c>
      <c r="K11" s="142" t="s">
        <v>54</v>
      </c>
      <c r="L11" s="53" t="s">
        <v>860</v>
      </c>
      <c r="M11" s="85" t="s">
        <v>143</v>
      </c>
      <c r="N11" s="85" t="s">
        <v>146</v>
      </c>
      <c r="O11" s="142">
        <v>1</v>
      </c>
      <c r="P11" s="142">
        <v>10</v>
      </c>
      <c r="Q11" s="142">
        <v>10</v>
      </c>
      <c r="R11" s="142" t="s">
        <v>54</v>
      </c>
      <c r="S11" s="142" t="s">
        <v>235</v>
      </c>
      <c r="T11" s="146" t="s">
        <v>872</v>
      </c>
      <c r="U11" s="142" t="s">
        <v>236</v>
      </c>
      <c r="V11" s="162">
        <v>42979</v>
      </c>
      <c r="W11" s="162">
        <v>43100</v>
      </c>
      <c r="X11" s="142" t="s">
        <v>237</v>
      </c>
      <c r="Y11" s="142" t="s">
        <v>238</v>
      </c>
      <c r="Z11" s="142"/>
      <c r="AA11" s="142" t="s">
        <v>239</v>
      </c>
      <c r="AB11" s="142" t="s">
        <v>240</v>
      </c>
      <c r="AC11" s="142"/>
      <c r="AD11" s="142"/>
      <c r="AE11" s="147"/>
      <c r="AF11" s="48"/>
      <c r="AG11" s="48"/>
    </row>
    <row r="12" spans="1:37" ht="48.75" customHeight="1" x14ac:dyDescent="0.2">
      <c r="B12" s="144"/>
      <c r="C12" s="143"/>
      <c r="D12" s="145"/>
      <c r="E12" s="145"/>
      <c r="F12" s="143"/>
      <c r="G12" s="146"/>
      <c r="H12" s="142"/>
      <c r="I12" s="142"/>
      <c r="J12" s="142"/>
      <c r="K12" s="142"/>
      <c r="L12" s="53" t="s">
        <v>861</v>
      </c>
      <c r="M12" s="85" t="s">
        <v>143</v>
      </c>
      <c r="N12" s="85" t="s">
        <v>146</v>
      </c>
      <c r="O12" s="142"/>
      <c r="P12" s="142"/>
      <c r="Q12" s="142"/>
      <c r="R12" s="142"/>
      <c r="S12" s="142"/>
      <c r="T12" s="146"/>
      <c r="U12" s="142"/>
      <c r="V12" s="142"/>
      <c r="W12" s="142"/>
      <c r="X12" s="142"/>
      <c r="Y12" s="142"/>
      <c r="Z12" s="142"/>
      <c r="AA12" s="142"/>
      <c r="AB12" s="142"/>
      <c r="AC12" s="142"/>
      <c r="AD12" s="142"/>
      <c r="AE12" s="147"/>
      <c r="AF12" s="48"/>
      <c r="AG12" s="48"/>
    </row>
    <row r="13" spans="1:37" ht="56.25" customHeight="1" x14ac:dyDescent="0.2">
      <c r="B13" s="144"/>
      <c r="C13" s="143"/>
      <c r="D13" s="145"/>
      <c r="E13" s="145"/>
      <c r="F13" s="143"/>
      <c r="G13" s="146"/>
      <c r="H13" s="142"/>
      <c r="I13" s="142"/>
      <c r="J13" s="142"/>
      <c r="K13" s="142"/>
      <c r="L13" s="53" t="s">
        <v>862</v>
      </c>
      <c r="M13" s="85" t="s">
        <v>143</v>
      </c>
      <c r="N13" s="85" t="s">
        <v>146</v>
      </c>
      <c r="O13" s="142"/>
      <c r="P13" s="142"/>
      <c r="Q13" s="142"/>
      <c r="R13" s="142"/>
      <c r="S13" s="142"/>
      <c r="T13" s="146"/>
      <c r="U13" s="142"/>
      <c r="V13" s="142"/>
      <c r="W13" s="142"/>
      <c r="X13" s="142"/>
      <c r="Y13" s="142"/>
      <c r="Z13" s="142"/>
      <c r="AA13" s="142"/>
      <c r="AB13" s="142"/>
      <c r="AC13" s="142"/>
      <c r="AD13" s="142"/>
      <c r="AE13" s="147"/>
      <c r="AF13" s="48"/>
      <c r="AG13" s="48"/>
    </row>
    <row r="14" spans="1:37" ht="44.25" customHeight="1" x14ac:dyDescent="0.2">
      <c r="B14" s="144">
        <v>5</v>
      </c>
      <c r="C14" s="143" t="s">
        <v>232</v>
      </c>
      <c r="D14" s="145" t="s">
        <v>119</v>
      </c>
      <c r="E14" s="143" t="s">
        <v>863</v>
      </c>
      <c r="F14" s="143" t="s">
        <v>837</v>
      </c>
      <c r="G14" s="146" t="s">
        <v>864</v>
      </c>
      <c r="H14" s="142">
        <v>1</v>
      </c>
      <c r="I14" s="142">
        <v>10</v>
      </c>
      <c r="J14" s="142">
        <v>10</v>
      </c>
      <c r="K14" s="142" t="s">
        <v>54</v>
      </c>
      <c r="L14" s="53" t="s">
        <v>865</v>
      </c>
      <c r="M14" s="85" t="s">
        <v>15</v>
      </c>
      <c r="N14" s="85" t="s">
        <v>146</v>
      </c>
      <c r="O14" s="142">
        <v>1</v>
      </c>
      <c r="P14" s="142">
        <v>10</v>
      </c>
      <c r="Q14" s="142">
        <v>10</v>
      </c>
      <c r="R14" s="142" t="s">
        <v>54</v>
      </c>
      <c r="S14" s="85" t="s">
        <v>235</v>
      </c>
      <c r="T14" s="53" t="s">
        <v>873</v>
      </c>
      <c r="U14" s="85" t="s">
        <v>236</v>
      </c>
      <c r="V14" s="86">
        <v>42979</v>
      </c>
      <c r="W14" s="86">
        <v>43100</v>
      </c>
      <c r="X14" s="142" t="s">
        <v>237</v>
      </c>
      <c r="Y14" s="142" t="s">
        <v>238</v>
      </c>
      <c r="Z14" s="142"/>
      <c r="AA14" s="85" t="s">
        <v>239</v>
      </c>
      <c r="AB14" s="85" t="s">
        <v>240</v>
      </c>
      <c r="AC14" s="85"/>
      <c r="AD14" s="85"/>
      <c r="AE14" s="102"/>
      <c r="AF14" s="48"/>
      <c r="AG14" s="48"/>
    </row>
    <row r="15" spans="1:37" ht="46.5" customHeight="1" x14ac:dyDescent="0.2">
      <c r="B15" s="144"/>
      <c r="C15" s="143"/>
      <c r="D15" s="145"/>
      <c r="E15" s="143"/>
      <c r="F15" s="143"/>
      <c r="G15" s="146"/>
      <c r="H15" s="142"/>
      <c r="I15" s="142"/>
      <c r="J15" s="142"/>
      <c r="K15" s="142"/>
      <c r="L15" s="53" t="s">
        <v>866</v>
      </c>
      <c r="M15" s="85" t="s">
        <v>15</v>
      </c>
      <c r="N15" s="85" t="s">
        <v>146</v>
      </c>
      <c r="O15" s="142"/>
      <c r="P15" s="142"/>
      <c r="Q15" s="142"/>
      <c r="R15" s="142"/>
      <c r="S15" s="142" t="s">
        <v>235</v>
      </c>
      <c r="T15" s="146" t="s">
        <v>874</v>
      </c>
      <c r="U15" s="142" t="s">
        <v>241</v>
      </c>
      <c r="V15" s="162">
        <v>42979</v>
      </c>
      <c r="W15" s="162">
        <v>43100</v>
      </c>
      <c r="X15" s="142"/>
      <c r="Y15" s="142"/>
      <c r="Z15" s="142"/>
      <c r="AA15" s="142" t="s">
        <v>239</v>
      </c>
      <c r="AB15" s="142" t="s">
        <v>242</v>
      </c>
      <c r="AC15" s="142"/>
      <c r="AD15" s="142"/>
      <c r="AE15" s="147"/>
      <c r="AF15" s="48"/>
      <c r="AG15" s="48"/>
    </row>
    <row r="16" spans="1:37" ht="49.5" customHeight="1" x14ac:dyDescent="0.2">
      <c r="B16" s="144"/>
      <c r="C16" s="143"/>
      <c r="D16" s="145"/>
      <c r="E16" s="143"/>
      <c r="F16" s="143"/>
      <c r="G16" s="146"/>
      <c r="H16" s="142"/>
      <c r="I16" s="142"/>
      <c r="J16" s="142"/>
      <c r="K16" s="142"/>
      <c r="L16" s="53" t="s">
        <v>867</v>
      </c>
      <c r="M16" s="85" t="s">
        <v>143</v>
      </c>
      <c r="N16" s="85" t="s">
        <v>146</v>
      </c>
      <c r="O16" s="142"/>
      <c r="P16" s="142"/>
      <c r="Q16" s="142"/>
      <c r="R16" s="142"/>
      <c r="S16" s="142"/>
      <c r="T16" s="146"/>
      <c r="U16" s="142"/>
      <c r="V16" s="142"/>
      <c r="W16" s="142"/>
      <c r="X16" s="142"/>
      <c r="Y16" s="142"/>
      <c r="Z16" s="142"/>
      <c r="AA16" s="142"/>
      <c r="AB16" s="142"/>
      <c r="AC16" s="142"/>
      <c r="AD16" s="142"/>
      <c r="AE16" s="147"/>
      <c r="AF16" s="48"/>
      <c r="AG16" s="48"/>
    </row>
    <row r="17" spans="1:33" s="51" customFormat="1" ht="75.75" customHeight="1" x14ac:dyDescent="0.2">
      <c r="A17" s="78"/>
      <c r="B17" s="144">
        <v>6</v>
      </c>
      <c r="C17" s="143" t="s">
        <v>122</v>
      </c>
      <c r="D17" s="145" t="s">
        <v>174</v>
      </c>
      <c r="E17" s="143" t="s">
        <v>868</v>
      </c>
      <c r="F17" s="143" t="s">
        <v>259</v>
      </c>
      <c r="G17" s="146" t="s">
        <v>869</v>
      </c>
      <c r="H17" s="142">
        <v>3</v>
      </c>
      <c r="I17" s="142">
        <v>10</v>
      </c>
      <c r="J17" s="142">
        <v>30</v>
      </c>
      <c r="K17" s="142" t="s">
        <v>52</v>
      </c>
      <c r="L17" s="146" t="s">
        <v>870</v>
      </c>
      <c r="M17" s="85" t="s">
        <v>143</v>
      </c>
      <c r="N17" s="85" t="s">
        <v>146</v>
      </c>
      <c r="O17" s="142">
        <v>2</v>
      </c>
      <c r="P17" s="142">
        <v>10</v>
      </c>
      <c r="Q17" s="142">
        <v>20</v>
      </c>
      <c r="R17" s="142" t="s">
        <v>53</v>
      </c>
      <c r="S17" s="142" t="s">
        <v>260</v>
      </c>
      <c r="T17" s="68" t="s">
        <v>875</v>
      </c>
      <c r="U17" s="85" t="s">
        <v>261</v>
      </c>
      <c r="V17" s="162">
        <v>42887</v>
      </c>
      <c r="W17" s="163">
        <v>43100</v>
      </c>
      <c r="X17" s="85" t="s">
        <v>262</v>
      </c>
      <c r="Y17" s="85" t="s">
        <v>263</v>
      </c>
      <c r="Z17" s="85" t="s">
        <v>264</v>
      </c>
      <c r="AA17" s="142" t="s">
        <v>265</v>
      </c>
      <c r="AB17" s="85" t="s">
        <v>266</v>
      </c>
      <c r="AC17" s="85"/>
      <c r="AD17" s="85"/>
      <c r="AE17" s="102"/>
    </row>
    <row r="18" spans="1:33" s="51" customFormat="1" ht="75.75" customHeight="1" x14ac:dyDescent="0.2">
      <c r="A18" s="78"/>
      <c r="B18" s="144"/>
      <c r="C18" s="143"/>
      <c r="D18" s="145"/>
      <c r="E18" s="143"/>
      <c r="F18" s="143"/>
      <c r="G18" s="146"/>
      <c r="H18" s="142"/>
      <c r="I18" s="142"/>
      <c r="J18" s="142"/>
      <c r="K18" s="142"/>
      <c r="L18" s="146"/>
      <c r="M18" s="85" t="s">
        <v>15</v>
      </c>
      <c r="N18" s="85" t="s">
        <v>146</v>
      </c>
      <c r="O18" s="142"/>
      <c r="P18" s="142"/>
      <c r="Q18" s="142"/>
      <c r="R18" s="142"/>
      <c r="S18" s="142"/>
      <c r="T18" s="68" t="s">
        <v>876</v>
      </c>
      <c r="U18" s="85" t="s">
        <v>267</v>
      </c>
      <c r="V18" s="142"/>
      <c r="W18" s="163"/>
      <c r="X18" s="85" t="s">
        <v>268</v>
      </c>
      <c r="Y18" s="85" t="s">
        <v>269</v>
      </c>
      <c r="Z18" s="85" t="s">
        <v>270</v>
      </c>
      <c r="AA18" s="142"/>
      <c r="AB18" s="85" t="s">
        <v>271</v>
      </c>
      <c r="AC18" s="85"/>
      <c r="AD18" s="85"/>
      <c r="AE18" s="102"/>
    </row>
    <row r="19" spans="1:33" s="51" customFormat="1" ht="111" customHeight="1" x14ac:dyDescent="0.2">
      <c r="A19" s="78"/>
      <c r="B19" s="103">
        <v>7</v>
      </c>
      <c r="C19" s="81" t="s">
        <v>123</v>
      </c>
      <c r="D19" s="68" t="s">
        <v>175</v>
      </c>
      <c r="E19" s="53" t="s">
        <v>291</v>
      </c>
      <c r="F19" s="81" t="s">
        <v>877</v>
      </c>
      <c r="G19" s="53" t="s">
        <v>292</v>
      </c>
      <c r="H19" s="58">
        <v>3</v>
      </c>
      <c r="I19" s="85">
        <v>20</v>
      </c>
      <c r="J19" s="85">
        <v>60</v>
      </c>
      <c r="K19" s="85" t="s">
        <v>51</v>
      </c>
      <c r="L19" s="53" t="s">
        <v>838</v>
      </c>
      <c r="M19" s="85" t="s">
        <v>15</v>
      </c>
      <c r="N19" s="85" t="s">
        <v>147</v>
      </c>
      <c r="O19" s="58">
        <v>1</v>
      </c>
      <c r="P19" s="85">
        <v>20</v>
      </c>
      <c r="Q19" s="85">
        <v>20</v>
      </c>
      <c r="R19" s="85" t="s">
        <v>53</v>
      </c>
      <c r="S19" s="85" t="s">
        <v>300</v>
      </c>
      <c r="T19" s="53" t="s">
        <v>840</v>
      </c>
      <c r="U19" s="85" t="s">
        <v>301</v>
      </c>
      <c r="V19" s="86">
        <v>42926</v>
      </c>
      <c r="W19" s="86">
        <v>43100</v>
      </c>
      <c r="X19" s="85" t="s">
        <v>302</v>
      </c>
      <c r="Y19" s="85" t="s">
        <v>301</v>
      </c>
      <c r="Z19" s="85"/>
      <c r="AA19" s="85" t="s">
        <v>303</v>
      </c>
      <c r="AB19" s="85" t="s">
        <v>304</v>
      </c>
      <c r="AC19" s="85"/>
      <c r="AD19" s="85"/>
      <c r="AE19" s="102"/>
    </row>
    <row r="20" spans="1:33" s="51" customFormat="1" ht="126" customHeight="1" x14ac:dyDescent="0.2">
      <c r="A20" s="78"/>
      <c r="B20" s="103">
        <v>8</v>
      </c>
      <c r="C20" s="81" t="s">
        <v>123</v>
      </c>
      <c r="D20" s="68" t="s">
        <v>175</v>
      </c>
      <c r="E20" s="53" t="s">
        <v>293</v>
      </c>
      <c r="F20" s="81" t="s">
        <v>878</v>
      </c>
      <c r="G20" s="53" t="s">
        <v>710</v>
      </c>
      <c r="H20" s="58">
        <v>4</v>
      </c>
      <c r="I20" s="85">
        <v>20</v>
      </c>
      <c r="J20" s="85">
        <v>80</v>
      </c>
      <c r="K20" s="85" t="s">
        <v>51</v>
      </c>
      <c r="L20" s="53" t="s">
        <v>847</v>
      </c>
      <c r="M20" s="85" t="s">
        <v>143</v>
      </c>
      <c r="N20" s="85" t="s">
        <v>146</v>
      </c>
      <c r="O20" s="58">
        <v>2</v>
      </c>
      <c r="P20" s="85">
        <v>20</v>
      </c>
      <c r="Q20" s="85">
        <v>40</v>
      </c>
      <c r="R20" s="85" t="s">
        <v>52</v>
      </c>
      <c r="S20" s="85" t="s">
        <v>305</v>
      </c>
      <c r="T20" s="53" t="s">
        <v>841</v>
      </c>
      <c r="U20" s="85" t="s">
        <v>306</v>
      </c>
      <c r="V20" s="86">
        <v>42926</v>
      </c>
      <c r="W20" s="86">
        <v>43100</v>
      </c>
      <c r="X20" s="85" t="s">
        <v>302</v>
      </c>
      <c r="Y20" s="85" t="s">
        <v>301</v>
      </c>
      <c r="Z20" s="85"/>
      <c r="AA20" s="85" t="s">
        <v>307</v>
      </c>
      <c r="AB20" s="85" t="s">
        <v>304</v>
      </c>
      <c r="AC20" s="85" t="s">
        <v>308</v>
      </c>
      <c r="AD20" s="85"/>
      <c r="AE20" s="102"/>
    </row>
    <row r="21" spans="1:33" s="51" customFormat="1" ht="76.5" x14ac:dyDescent="0.2">
      <c r="A21" s="78"/>
      <c r="B21" s="103">
        <v>9</v>
      </c>
      <c r="C21" s="81" t="s">
        <v>123</v>
      </c>
      <c r="D21" s="68" t="s">
        <v>175</v>
      </c>
      <c r="E21" s="53" t="s">
        <v>294</v>
      </c>
      <c r="F21" s="81" t="s">
        <v>879</v>
      </c>
      <c r="G21" s="53" t="s">
        <v>711</v>
      </c>
      <c r="H21" s="58">
        <v>1</v>
      </c>
      <c r="I21" s="85">
        <v>10</v>
      </c>
      <c r="J21" s="85">
        <v>10</v>
      </c>
      <c r="K21" s="85" t="s">
        <v>54</v>
      </c>
      <c r="L21" s="53" t="s">
        <v>839</v>
      </c>
      <c r="M21" s="85" t="s">
        <v>143</v>
      </c>
      <c r="N21" s="85" t="s">
        <v>146</v>
      </c>
      <c r="O21" s="58">
        <v>1</v>
      </c>
      <c r="P21" s="85">
        <v>10</v>
      </c>
      <c r="Q21" s="85">
        <v>10</v>
      </c>
      <c r="R21" s="85" t="s">
        <v>54</v>
      </c>
      <c r="S21" s="85" t="s">
        <v>305</v>
      </c>
      <c r="T21" s="53" t="s">
        <v>841</v>
      </c>
      <c r="U21" s="85" t="s">
        <v>309</v>
      </c>
      <c r="V21" s="86">
        <v>42926</v>
      </c>
      <c r="W21" s="86">
        <v>43100</v>
      </c>
      <c r="X21" s="85" t="s">
        <v>302</v>
      </c>
      <c r="Y21" s="85" t="s">
        <v>301</v>
      </c>
      <c r="Z21" s="85"/>
      <c r="AA21" s="85" t="s">
        <v>307</v>
      </c>
      <c r="AB21" s="85" t="s">
        <v>304</v>
      </c>
      <c r="AC21" s="85"/>
      <c r="AD21" s="85"/>
      <c r="AE21" s="102"/>
    </row>
    <row r="22" spans="1:33" s="51" customFormat="1" ht="114.75" x14ac:dyDescent="0.2">
      <c r="A22" s="78"/>
      <c r="B22" s="103">
        <v>10</v>
      </c>
      <c r="C22" s="81" t="s">
        <v>123</v>
      </c>
      <c r="D22" s="68" t="s">
        <v>175</v>
      </c>
      <c r="E22" s="53" t="s">
        <v>295</v>
      </c>
      <c r="F22" s="81" t="s">
        <v>880</v>
      </c>
      <c r="G22" s="53" t="s">
        <v>296</v>
      </c>
      <c r="H22" s="58">
        <v>2</v>
      </c>
      <c r="I22" s="85">
        <v>20</v>
      </c>
      <c r="J22" s="85">
        <v>40</v>
      </c>
      <c r="K22" s="85" t="s">
        <v>52</v>
      </c>
      <c r="L22" s="81" t="s">
        <v>881</v>
      </c>
      <c r="M22" s="85" t="s">
        <v>144</v>
      </c>
      <c r="N22" s="85" t="s">
        <v>146</v>
      </c>
      <c r="O22" s="58">
        <v>2</v>
      </c>
      <c r="P22" s="85">
        <v>20</v>
      </c>
      <c r="Q22" s="85">
        <v>40</v>
      </c>
      <c r="R22" s="85" t="s">
        <v>52</v>
      </c>
      <c r="S22" s="85" t="s">
        <v>310</v>
      </c>
      <c r="T22" s="68" t="s">
        <v>311</v>
      </c>
      <c r="U22" s="81" t="s">
        <v>842</v>
      </c>
      <c r="V22" s="86">
        <v>42926</v>
      </c>
      <c r="W22" s="86">
        <v>43100</v>
      </c>
      <c r="X22" s="85" t="s">
        <v>302</v>
      </c>
      <c r="Y22" s="85" t="s">
        <v>312</v>
      </c>
      <c r="Z22" s="85"/>
      <c r="AA22" s="85" t="s">
        <v>307</v>
      </c>
      <c r="AB22" s="85" t="s">
        <v>313</v>
      </c>
      <c r="AC22" s="85"/>
      <c r="AD22" s="85"/>
      <c r="AE22" s="102"/>
    </row>
    <row r="23" spans="1:33" s="51" customFormat="1" ht="140.25" x14ac:dyDescent="0.2">
      <c r="A23" s="78"/>
      <c r="B23" s="103">
        <v>11</v>
      </c>
      <c r="C23" s="81" t="s">
        <v>123</v>
      </c>
      <c r="D23" s="68" t="s">
        <v>798</v>
      </c>
      <c r="E23" s="53" t="s">
        <v>297</v>
      </c>
      <c r="F23" s="81" t="s">
        <v>799</v>
      </c>
      <c r="G23" s="53" t="s">
        <v>800</v>
      </c>
      <c r="H23" s="58">
        <v>2</v>
      </c>
      <c r="I23" s="85">
        <v>20</v>
      </c>
      <c r="J23" s="85">
        <v>40</v>
      </c>
      <c r="K23" s="85" t="s">
        <v>52</v>
      </c>
      <c r="L23" s="53" t="s">
        <v>882</v>
      </c>
      <c r="M23" s="85" t="s">
        <v>15</v>
      </c>
      <c r="N23" s="85" t="s">
        <v>146</v>
      </c>
      <c r="O23" s="58">
        <v>1</v>
      </c>
      <c r="P23" s="85">
        <v>20</v>
      </c>
      <c r="Q23" s="85">
        <v>20</v>
      </c>
      <c r="R23" s="85" t="s">
        <v>53</v>
      </c>
      <c r="S23" s="85" t="s">
        <v>314</v>
      </c>
      <c r="T23" s="68" t="s">
        <v>883</v>
      </c>
      <c r="U23" s="85" t="s">
        <v>315</v>
      </c>
      <c r="V23" s="86">
        <v>42926</v>
      </c>
      <c r="W23" s="86">
        <v>43100</v>
      </c>
      <c r="X23" s="85" t="s">
        <v>302</v>
      </c>
      <c r="Y23" s="85" t="s">
        <v>316</v>
      </c>
      <c r="Z23" s="85"/>
      <c r="AA23" s="85" t="s">
        <v>307</v>
      </c>
      <c r="AB23" s="85" t="s">
        <v>317</v>
      </c>
      <c r="AC23" s="85"/>
      <c r="AD23" s="85"/>
      <c r="AE23" s="102"/>
    </row>
    <row r="24" spans="1:33" s="51" customFormat="1" ht="93.75" customHeight="1" x14ac:dyDescent="0.2">
      <c r="A24" s="78"/>
      <c r="B24" s="103">
        <v>12</v>
      </c>
      <c r="C24" s="81" t="s">
        <v>123</v>
      </c>
      <c r="D24" s="68" t="s">
        <v>798</v>
      </c>
      <c r="E24" s="53" t="s">
        <v>712</v>
      </c>
      <c r="F24" s="81" t="s">
        <v>805</v>
      </c>
      <c r="G24" s="53" t="s">
        <v>298</v>
      </c>
      <c r="H24" s="58">
        <v>3</v>
      </c>
      <c r="I24" s="85">
        <v>5</v>
      </c>
      <c r="J24" s="85">
        <v>15</v>
      </c>
      <c r="K24" s="85" t="s">
        <v>53</v>
      </c>
      <c r="L24" s="53" t="s">
        <v>806</v>
      </c>
      <c r="M24" s="85" t="s">
        <v>15</v>
      </c>
      <c r="N24" s="85" t="s">
        <v>146</v>
      </c>
      <c r="O24" s="58">
        <v>2</v>
      </c>
      <c r="P24" s="85">
        <v>5</v>
      </c>
      <c r="Q24" s="85">
        <v>10</v>
      </c>
      <c r="R24" s="85" t="s">
        <v>54</v>
      </c>
      <c r="S24" s="85" t="s">
        <v>305</v>
      </c>
      <c r="T24" s="68" t="s">
        <v>884</v>
      </c>
      <c r="U24" s="85" t="s">
        <v>318</v>
      </c>
      <c r="V24" s="86">
        <v>42926</v>
      </c>
      <c r="W24" s="86">
        <v>43100</v>
      </c>
      <c r="X24" s="85" t="s">
        <v>302</v>
      </c>
      <c r="Y24" s="85" t="s">
        <v>301</v>
      </c>
      <c r="Z24" s="85"/>
      <c r="AA24" s="85" t="s">
        <v>303</v>
      </c>
      <c r="AB24" s="85" t="s">
        <v>319</v>
      </c>
      <c r="AC24" s="85"/>
      <c r="AD24" s="85"/>
      <c r="AE24" s="102"/>
    </row>
    <row r="25" spans="1:33" s="51" customFormat="1" ht="165.75" x14ac:dyDescent="0.2">
      <c r="A25" s="78"/>
      <c r="B25" s="103">
        <v>13</v>
      </c>
      <c r="C25" s="81" t="s">
        <v>123</v>
      </c>
      <c r="D25" s="68" t="s">
        <v>798</v>
      </c>
      <c r="E25" s="53" t="s">
        <v>807</v>
      </c>
      <c r="F25" s="81" t="s">
        <v>808</v>
      </c>
      <c r="G25" s="53" t="s">
        <v>713</v>
      </c>
      <c r="H25" s="58">
        <v>1</v>
      </c>
      <c r="I25" s="85">
        <v>20</v>
      </c>
      <c r="J25" s="85">
        <v>20</v>
      </c>
      <c r="K25" s="85" t="s">
        <v>53</v>
      </c>
      <c r="L25" s="53" t="s">
        <v>885</v>
      </c>
      <c r="M25" s="85" t="s">
        <v>144</v>
      </c>
      <c r="N25" s="85" t="s">
        <v>146</v>
      </c>
      <c r="O25" s="58">
        <v>1</v>
      </c>
      <c r="P25" s="85">
        <v>20</v>
      </c>
      <c r="Q25" s="85">
        <v>20</v>
      </c>
      <c r="R25" s="85" t="s">
        <v>53</v>
      </c>
      <c r="S25" s="85" t="s">
        <v>305</v>
      </c>
      <c r="T25" s="68" t="s">
        <v>886</v>
      </c>
      <c r="U25" s="85" t="s">
        <v>320</v>
      </c>
      <c r="V25" s="86">
        <v>42926</v>
      </c>
      <c r="W25" s="86">
        <v>43100</v>
      </c>
      <c r="X25" s="85" t="s">
        <v>302</v>
      </c>
      <c r="Y25" s="85" t="s">
        <v>301</v>
      </c>
      <c r="Z25" s="85"/>
      <c r="AA25" s="85" t="s">
        <v>303</v>
      </c>
      <c r="AB25" s="85" t="s">
        <v>319</v>
      </c>
      <c r="AC25" s="85"/>
      <c r="AD25" s="85"/>
      <c r="AE25" s="102"/>
      <c r="AG25" s="74"/>
    </row>
    <row r="26" spans="1:33" s="48" customFormat="1" ht="114.75" x14ac:dyDescent="0.2">
      <c r="A26" s="75"/>
      <c r="B26" s="103">
        <v>14</v>
      </c>
      <c r="C26" s="81" t="s">
        <v>123</v>
      </c>
      <c r="D26" s="68" t="s">
        <v>798</v>
      </c>
      <c r="E26" s="53" t="s">
        <v>299</v>
      </c>
      <c r="F26" s="81" t="s">
        <v>809</v>
      </c>
      <c r="G26" s="53" t="s">
        <v>714</v>
      </c>
      <c r="H26" s="58">
        <v>1</v>
      </c>
      <c r="I26" s="85">
        <v>20</v>
      </c>
      <c r="J26" s="85">
        <v>20</v>
      </c>
      <c r="K26" s="85" t="s">
        <v>53</v>
      </c>
      <c r="L26" s="53" t="s">
        <v>887</v>
      </c>
      <c r="M26" s="85" t="s">
        <v>144</v>
      </c>
      <c r="N26" s="85" t="s">
        <v>147</v>
      </c>
      <c r="O26" s="58">
        <v>1</v>
      </c>
      <c r="P26" s="85">
        <v>20</v>
      </c>
      <c r="Q26" s="85">
        <v>20</v>
      </c>
      <c r="R26" s="85" t="s">
        <v>53</v>
      </c>
      <c r="S26" s="85" t="s">
        <v>321</v>
      </c>
      <c r="T26" s="68" t="s">
        <v>888</v>
      </c>
      <c r="U26" s="85" t="s">
        <v>322</v>
      </c>
      <c r="V26" s="86">
        <v>42926</v>
      </c>
      <c r="W26" s="86">
        <v>43100</v>
      </c>
      <c r="X26" s="85" t="s">
        <v>302</v>
      </c>
      <c r="Y26" s="85" t="s">
        <v>301</v>
      </c>
      <c r="Z26" s="85"/>
      <c r="AA26" s="85" t="s">
        <v>303</v>
      </c>
      <c r="AB26" s="85" t="s">
        <v>319</v>
      </c>
      <c r="AC26" s="85"/>
      <c r="AD26" s="85"/>
      <c r="AE26" s="102"/>
    </row>
    <row r="27" spans="1:33" s="48" customFormat="1" ht="63.75" x14ac:dyDescent="0.2">
      <c r="A27" s="75"/>
      <c r="B27" s="103">
        <v>15</v>
      </c>
      <c r="C27" s="81" t="s">
        <v>124</v>
      </c>
      <c r="D27" s="68" t="s">
        <v>810</v>
      </c>
      <c r="E27" s="53" t="s">
        <v>889</v>
      </c>
      <c r="F27" s="81" t="s">
        <v>332</v>
      </c>
      <c r="G27" s="53" t="s">
        <v>890</v>
      </c>
      <c r="H27" s="58">
        <v>4</v>
      </c>
      <c r="I27" s="85">
        <v>20</v>
      </c>
      <c r="J27" s="85">
        <v>80</v>
      </c>
      <c r="K27" s="85" t="s">
        <v>51</v>
      </c>
      <c r="L27" s="53" t="s">
        <v>891</v>
      </c>
      <c r="M27" s="85" t="s">
        <v>15</v>
      </c>
      <c r="N27" s="85" t="s">
        <v>146</v>
      </c>
      <c r="O27" s="58">
        <v>2</v>
      </c>
      <c r="P27" s="85">
        <v>20</v>
      </c>
      <c r="Q27" s="85">
        <v>40</v>
      </c>
      <c r="R27" s="85" t="s">
        <v>52</v>
      </c>
      <c r="S27" s="59">
        <v>43100</v>
      </c>
      <c r="T27" s="68" t="s">
        <v>892</v>
      </c>
      <c r="U27" s="85" t="s">
        <v>333</v>
      </c>
      <c r="V27" s="86">
        <v>42948</v>
      </c>
      <c r="W27" s="86">
        <v>43100</v>
      </c>
      <c r="X27" s="85" t="s">
        <v>334</v>
      </c>
      <c r="Y27" s="85" t="s">
        <v>335</v>
      </c>
      <c r="Z27" s="85"/>
      <c r="AA27" s="81" t="s">
        <v>811</v>
      </c>
      <c r="AB27" s="85" t="s">
        <v>336</v>
      </c>
      <c r="AC27" s="85"/>
      <c r="AD27" s="85"/>
      <c r="AE27" s="102"/>
    </row>
    <row r="28" spans="1:33" s="48" customFormat="1" ht="178.5" x14ac:dyDescent="0.2">
      <c r="A28" s="75"/>
      <c r="B28" s="103">
        <v>16</v>
      </c>
      <c r="C28" s="81" t="s">
        <v>125</v>
      </c>
      <c r="D28" s="68" t="s">
        <v>177</v>
      </c>
      <c r="E28" s="53" t="s">
        <v>893</v>
      </c>
      <c r="F28" s="81" t="s">
        <v>356</v>
      </c>
      <c r="G28" s="53" t="s">
        <v>894</v>
      </c>
      <c r="H28" s="85">
        <v>2</v>
      </c>
      <c r="I28" s="85">
        <v>10</v>
      </c>
      <c r="J28" s="85">
        <v>20</v>
      </c>
      <c r="K28" s="85" t="s">
        <v>53</v>
      </c>
      <c r="L28" s="84" t="s">
        <v>895</v>
      </c>
      <c r="M28" s="83" t="s">
        <v>15</v>
      </c>
      <c r="N28" s="83" t="s">
        <v>146</v>
      </c>
      <c r="O28" s="83">
        <v>1</v>
      </c>
      <c r="P28" s="82">
        <v>10</v>
      </c>
      <c r="Q28" s="83">
        <v>10</v>
      </c>
      <c r="R28" s="85" t="s">
        <v>54</v>
      </c>
      <c r="S28" s="59">
        <v>43281</v>
      </c>
      <c r="T28" s="82" t="s">
        <v>896</v>
      </c>
      <c r="U28" s="82" t="s">
        <v>357</v>
      </c>
      <c r="V28" s="59">
        <v>42887</v>
      </c>
      <c r="W28" s="59">
        <v>43100</v>
      </c>
      <c r="X28" s="82" t="s">
        <v>358</v>
      </c>
      <c r="Y28" s="82" t="s">
        <v>359</v>
      </c>
      <c r="Z28" s="82" t="s">
        <v>360</v>
      </c>
      <c r="AA28" s="82" t="s">
        <v>361</v>
      </c>
      <c r="AB28" s="82" t="s">
        <v>362</v>
      </c>
      <c r="AC28" s="83"/>
      <c r="AD28" s="83"/>
      <c r="AE28" s="104"/>
    </row>
    <row r="29" spans="1:33" s="48" customFormat="1" ht="178.5" x14ac:dyDescent="0.2">
      <c r="A29" s="75"/>
      <c r="B29" s="103">
        <v>17</v>
      </c>
      <c r="C29" s="81" t="s">
        <v>126</v>
      </c>
      <c r="D29" s="68" t="s">
        <v>378</v>
      </c>
      <c r="E29" s="53" t="s">
        <v>897</v>
      </c>
      <c r="F29" s="81" t="s">
        <v>377</v>
      </c>
      <c r="G29" s="53" t="s">
        <v>894</v>
      </c>
      <c r="H29" s="85">
        <v>1</v>
      </c>
      <c r="I29" s="85">
        <v>20</v>
      </c>
      <c r="J29" s="85">
        <v>20</v>
      </c>
      <c r="K29" s="85" t="s">
        <v>53</v>
      </c>
      <c r="L29" s="84" t="s">
        <v>848</v>
      </c>
      <c r="M29" s="83" t="s">
        <v>15</v>
      </c>
      <c r="N29" s="83" t="s">
        <v>146</v>
      </c>
      <c r="O29" s="83">
        <v>1</v>
      </c>
      <c r="P29" s="82">
        <v>20</v>
      </c>
      <c r="Q29" s="83">
        <v>20</v>
      </c>
      <c r="R29" s="85" t="s">
        <v>53</v>
      </c>
      <c r="S29" s="59">
        <v>43281</v>
      </c>
      <c r="T29" s="84" t="s">
        <v>898</v>
      </c>
      <c r="U29" s="82" t="s">
        <v>379</v>
      </c>
      <c r="V29" s="59">
        <v>42887</v>
      </c>
      <c r="W29" s="59">
        <v>43281</v>
      </c>
      <c r="X29" s="82" t="s">
        <v>380</v>
      </c>
      <c r="Y29" s="82" t="s">
        <v>381</v>
      </c>
      <c r="Z29" s="82" t="s">
        <v>382</v>
      </c>
      <c r="AA29" s="82" t="s">
        <v>383</v>
      </c>
      <c r="AB29" s="82" t="s">
        <v>346</v>
      </c>
      <c r="AC29" s="83"/>
      <c r="AD29" s="83"/>
      <c r="AE29" s="104"/>
    </row>
    <row r="30" spans="1:33" s="48" customFormat="1" ht="115.5" customHeight="1" x14ac:dyDescent="0.2">
      <c r="A30" s="75"/>
      <c r="B30" s="103">
        <v>18</v>
      </c>
      <c r="C30" s="81" t="s">
        <v>128</v>
      </c>
      <c r="D30" s="68" t="s">
        <v>129</v>
      </c>
      <c r="E30" s="53" t="s">
        <v>812</v>
      </c>
      <c r="F30" s="81" t="s">
        <v>637</v>
      </c>
      <c r="G30" s="53" t="s">
        <v>813</v>
      </c>
      <c r="H30" s="85">
        <v>1</v>
      </c>
      <c r="I30" s="85">
        <v>20</v>
      </c>
      <c r="J30" s="85">
        <v>20</v>
      </c>
      <c r="K30" s="85" t="s">
        <v>53</v>
      </c>
      <c r="L30" s="84" t="s">
        <v>831</v>
      </c>
      <c r="M30" s="83" t="s">
        <v>15</v>
      </c>
      <c r="N30" s="83" t="s">
        <v>146</v>
      </c>
      <c r="O30" s="83">
        <v>1</v>
      </c>
      <c r="P30" s="82">
        <v>20</v>
      </c>
      <c r="Q30" s="83">
        <v>21</v>
      </c>
      <c r="R30" s="85" t="s">
        <v>53</v>
      </c>
      <c r="S30" s="59" t="s">
        <v>394</v>
      </c>
      <c r="T30" s="84" t="s">
        <v>899</v>
      </c>
      <c r="U30" s="82" t="s">
        <v>638</v>
      </c>
      <c r="V30" s="65" t="s">
        <v>394</v>
      </c>
      <c r="W30" s="86">
        <v>43100</v>
      </c>
      <c r="X30" s="82" t="s">
        <v>639</v>
      </c>
      <c r="Y30" s="82" t="s">
        <v>814</v>
      </c>
      <c r="Z30" s="82" t="s">
        <v>815</v>
      </c>
      <c r="AA30" s="82" t="s">
        <v>400</v>
      </c>
      <c r="AB30" s="82" t="s">
        <v>640</v>
      </c>
      <c r="AC30" s="83"/>
      <c r="AD30" s="83"/>
      <c r="AE30" s="104"/>
    </row>
    <row r="31" spans="1:33" s="52" customFormat="1" ht="191.25" x14ac:dyDescent="0.25">
      <c r="A31" s="79"/>
      <c r="B31" s="103">
        <v>19</v>
      </c>
      <c r="C31" s="81" t="s">
        <v>128</v>
      </c>
      <c r="D31" s="68" t="s">
        <v>129</v>
      </c>
      <c r="E31" s="53" t="s">
        <v>816</v>
      </c>
      <c r="F31" s="81" t="s">
        <v>707</v>
      </c>
      <c r="G31" s="53" t="s">
        <v>817</v>
      </c>
      <c r="H31" s="83">
        <v>1</v>
      </c>
      <c r="I31" s="83">
        <v>20</v>
      </c>
      <c r="J31" s="83">
        <v>20</v>
      </c>
      <c r="K31" s="85" t="s">
        <v>53</v>
      </c>
      <c r="L31" s="84" t="s">
        <v>818</v>
      </c>
      <c r="M31" s="83" t="s">
        <v>15</v>
      </c>
      <c r="N31" s="83" t="s">
        <v>146</v>
      </c>
      <c r="O31" s="83">
        <v>1</v>
      </c>
      <c r="P31" s="83">
        <v>10</v>
      </c>
      <c r="Q31" s="83">
        <v>10</v>
      </c>
      <c r="R31" s="85" t="s">
        <v>54</v>
      </c>
      <c r="S31" s="83" t="s">
        <v>394</v>
      </c>
      <c r="T31" s="55" t="s">
        <v>900</v>
      </c>
      <c r="U31" s="83" t="s">
        <v>719</v>
      </c>
      <c r="V31" s="87" t="s">
        <v>394</v>
      </c>
      <c r="W31" s="87" t="s">
        <v>394</v>
      </c>
      <c r="X31" s="83" t="s">
        <v>395</v>
      </c>
      <c r="Y31" s="83" t="s">
        <v>720</v>
      </c>
      <c r="Z31" s="83" t="s">
        <v>396</v>
      </c>
      <c r="AA31" s="83" t="s">
        <v>397</v>
      </c>
      <c r="AB31" s="83" t="s">
        <v>398</v>
      </c>
      <c r="AC31" s="83" t="s">
        <v>399</v>
      </c>
      <c r="AD31" s="83" t="s">
        <v>400</v>
      </c>
      <c r="AE31" s="104" t="s">
        <v>401</v>
      </c>
    </row>
    <row r="32" spans="1:33" s="52" customFormat="1" ht="189.75" customHeight="1" x14ac:dyDescent="0.2">
      <c r="A32" s="79"/>
      <c r="B32" s="103">
        <v>20</v>
      </c>
      <c r="C32" s="81" t="s">
        <v>128</v>
      </c>
      <c r="D32" s="68" t="s">
        <v>129</v>
      </c>
      <c r="E32" s="70" t="s">
        <v>765</v>
      </c>
      <c r="F32" s="70" t="s">
        <v>792</v>
      </c>
      <c r="G32" s="70" t="s">
        <v>766</v>
      </c>
      <c r="H32" s="72">
        <v>3</v>
      </c>
      <c r="I32" s="72">
        <v>20</v>
      </c>
      <c r="J32" s="72">
        <v>60</v>
      </c>
      <c r="K32" s="85" t="s">
        <v>51</v>
      </c>
      <c r="L32" s="89" t="s">
        <v>843</v>
      </c>
      <c r="M32" s="3" t="s">
        <v>143</v>
      </c>
      <c r="N32" s="3" t="s">
        <v>146</v>
      </c>
      <c r="O32" s="6">
        <v>1</v>
      </c>
      <c r="P32" s="6">
        <v>20</v>
      </c>
      <c r="Q32" s="6">
        <v>20</v>
      </c>
      <c r="R32" s="85" t="s">
        <v>53</v>
      </c>
      <c r="S32" s="72" t="s">
        <v>394</v>
      </c>
      <c r="T32" s="72" t="s">
        <v>767</v>
      </c>
      <c r="U32" s="72" t="s">
        <v>768</v>
      </c>
      <c r="V32" s="3" t="s">
        <v>394</v>
      </c>
      <c r="W32" s="3" t="s">
        <v>394</v>
      </c>
      <c r="X32" s="83" t="s">
        <v>769</v>
      </c>
      <c r="Y32" s="72" t="s">
        <v>770</v>
      </c>
      <c r="Z32" s="83" t="s">
        <v>771</v>
      </c>
      <c r="AA32" s="72" t="s">
        <v>772</v>
      </c>
      <c r="AB32" s="83" t="s">
        <v>773</v>
      </c>
      <c r="AC32" s="83" t="s">
        <v>399</v>
      </c>
      <c r="AD32" s="83" t="s">
        <v>400</v>
      </c>
      <c r="AE32" s="104" t="s">
        <v>774</v>
      </c>
    </row>
    <row r="33" spans="2:31" ht="72" customHeight="1" x14ac:dyDescent="0.2">
      <c r="B33" s="144">
        <v>21</v>
      </c>
      <c r="C33" s="143" t="s">
        <v>130</v>
      </c>
      <c r="D33" s="145" t="s">
        <v>819</v>
      </c>
      <c r="E33" s="143" t="s">
        <v>901</v>
      </c>
      <c r="F33" s="143" t="s">
        <v>796</v>
      </c>
      <c r="G33" s="146" t="s">
        <v>820</v>
      </c>
      <c r="H33" s="134">
        <v>4</v>
      </c>
      <c r="I33" s="134">
        <v>10</v>
      </c>
      <c r="J33" s="134">
        <v>40</v>
      </c>
      <c r="K33" s="142" t="s">
        <v>52</v>
      </c>
      <c r="L33" s="84" t="s">
        <v>832</v>
      </c>
      <c r="M33" s="83" t="s">
        <v>15</v>
      </c>
      <c r="N33" s="83" t="s">
        <v>146</v>
      </c>
      <c r="O33" s="134">
        <v>2</v>
      </c>
      <c r="P33" s="134">
        <v>10</v>
      </c>
      <c r="Q33" s="134">
        <v>20</v>
      </c>
      <c r="R33" s="142" t="s">
        <v>53</v>
      </c>
      <c r="S33" s="134">
        <v>2017</v>
      </c>
      <c r="T33" s="55" t="s">
        <v>902</v>
      </c>
      <c r="U33" s="83" t="s">
        <v>423</v>
      </c>
      <c r="V33" s="86">
        <v>42948</v>
      </c>
      <c r="W33" s="87">
        <v>43100</v>
      </c>
      <c r="X33" s="83" t="s">
        <v>424</v>
      </c>
      <c r="Y33" s="83" t="s">
        <v>721</v>
      </c>
      <c r="Z33" s="85"/>
      <c r="AA33" s="83" t="s">
        <v>425</v>
      </c>
      <c r="AB33" s="83" t="s">
        <v>722</v>
      </c>
      <c r="AC33" s="83"/>
      <c r="AD33" s="83"/>
      <c r="AE33" s="104"/>
    </row>
    <row r="34" spans="2:31" ht="75.75" customHeight="1" x14ac:dyDescent="0.2">
      <c r="B34" s="144"/>
      <c r="C34" s="143"/>
      <c r="D34" s="145"/>
      <c r="E34" s="143"/>
      <c r="F34" s="143"/>
      <c r="G34" s="146"/>
      <c r="H34" s="134"/>
      <c r="I34" s="134"/>
      <c r="J34" s="134"/>
      <c r="K34" s="142"/>
      <c r="L34" s="84" t="s">
        <v>821</v>
      </c>
      <c r="M34" s="83" t="s">
        <v>143</v>
      </c>
      <c r="N34" s="83" t="s">
        <v>146</v>
      </c>
      <c r="O34" s="134"/>
      <c r="P34" s="134">
        <v>10</v>
      </c>
      <c r="Q34" s="134">
        <v>0</v>
      </c>
      <c r="R34" s="142"/>
      <c r="S34" s="134"/>
      <c r="T34" s="55" t="s">
        <v>823</v>
      </c>
      <c r="U34" s="83" t="s">
        <v>825</v>
      </c>
      <c r="V34" s="86">
        <v>42948</v>
      </c>
      <c r="W34" s="87">
        <v>43100</v>
      </c>
      <c r="X34" s="83" t="s">
        <v>426</v>
      </c>
      <c r="Y34" s="83" t="s">
        <v>721</v>
      </c>
      <c r="Z34" s="85"/>
      <c r="AA34" s="83" t="s">
        <v>425</v>
      </c>
      <c r="AB34" s="83" t="s">
        <v>723</v>
      </c>
      <c r="AC34" s="83"/>
      <c r="AD34" s="83"/>
      <c r="AE34" s="104"/>
    </row>
    <row r="35" spans="2:31" ht="73.5" customHeight="1" x14ac:dyDescent="0.2">
      <c r="B35" s="144"/>
      <c r="C35" s="143"/>
      <c r="D35" s="145"/>
      <c r="E35" s="143"/>
      <c r="F35" s="143"/>
      <c r="G35" s="146"/>
      <c r="H35" s="134"/>
      <c r="I35" s="134"/>
      <c r="J35" s="134"/>
      <c r="K35" s="142"/>
      <c r="L35" s="84" t="s">
        <v>822</v>
      </c>
      <c r="M35" s="83" t="s">
        <v>144</v>
      </c>
      <c r="N35" s="83" t="s">
        <v>146</v>
      </c>
      <c r="O35" s="134"/>
      <c r="P35" s="134">
        <v>10</v>
      </c>
      <c r="Q35" s="134">
        <v>0</v>
      </c>
      <c r="R35" s="142"/>
      <c r="S35" s="134"/>
      <c r="T35" s="55" t="s">
        <v>824</v>
      </c>
      <c r="U35" s="83" t="s">
        <v>826</v>
      </c>
      <c r="V35" s="86">
        <v>42948</v>
      </c>
      <c r="W35" s="87">
        <v>43100</v>
      </c>
      <c r="X35" s="83" t="s">
        <v>424</v>
      </c>
      <c r="Y35" s="83" t="s">
        <v>721</v>
      </c>
      <c r="Z35" s="85"/>
      <c r="AA35" s="83" t="s">
        <v>425</v>
      </c>
      <c r="AB35" s="83" t="s">
        <v>427</v>
      </c>
      <c r="AC35" s="83"/>
      <c r="AD35" s="83"/>
      <c r="AE35" s="104"/>
    </row>
    <row r="36" spans="2:31" ht="207" customHeight="1" x14ac:dyDescent="0.2">
      <c r="B36" s="144">
        <v>22</v>
      </c>
      <c r="C36" s="143" t="s">
        <v>130</v>
      </c>
      <c r="D36" s="145" t="s">
        <v>131</v>
      </c>
      <c r="E36" s="146" t="s">
        <v>903</v>
      </c>
      <c r="F36" s="143" t="s">
        <v>739</v>
      </c>
      <c r="G36" s="146" t="s">
        <v>827</v>
      </c>
      <c r="H36" s="134">
        <v>1</v>
      </c>
      <c r="I36" s="134">
        <v>10</v>
      </c>
      <c r="J36" s="134">
        <v>10</v>
      </c>
      <c r="K36" s="142" t="s">
        <v>54</v>
      </c>
      <c r="L36" s="92" t="s">
        <v>905</v>
      </c>
      <c r="M36" s="3" t="s">
        <v>144</v>
      </c>
      <c r="N36" s="3" t="s">
        <v>146</v>
      </c>
      <c r="O36" s="134">
        <v>1</v>
      </c>
      <c r="P36" s="134">
        <v>10</v>
      </c>
      <c r="Q36" s="134">
        <v>10</v>
      </c>
      <c r="R36" s="142" t="s">
        <v>54</v>
      </c>
      <c r="S36" s="134">
        <v>2017</v>
      </c>
      <c r="T36" s="84" t="s">
        <v>907</v>
      </c>
      <c r="U36" s="82" t="s">
        <v>845</v>
      </c>
      <c r="V36" s="73">
        <v>42948</v>
      </c>
      <c r="W36" s="87">
        <v>43100</v>
      </c>
      <c r="X36" s="83" t="s">
        <v>743</v>
      </c>
      <c r="Y36" s="83" t="s">
        <v>721</v>
      </c>
      <c r="Z36" s="56"/>
      <c r="AA36" s="83" t="s">
        <v>744</v>
      </c>
      <c r="AB36" s="83" t="s">
        <v>752</v>
      </c>
      <c r="AC36" s="83"/>
      <c r="AD36" s="83"/>
      <c r="AE36" s="104"/>
    </row>
    <row r="37" spans="2:31" ht="196.5" customHeight="1" x14ac:dyDescent="0.2">
      <c r="B37" s="144"/>
      <c r="C37" s="143"/>
      <c r="D37" s="145"/>
      <c r="E37" s="146"/>
      <c r="F37" s="143"/>
      <c r="G37" s="146"/>
      <c r="H37" s="134"/>
      <c r="I37" s="134"/>
      <c r="J37" s="134"/>
      <c r="K37" s="142"/>
      <c r="L37" s="92" t="s">
        <v>906</v>
      </c>
      <c r="M37" s="3" t="s">
        <v>143</v>
      </c>
      <c r="N37" s="3" t="s">
        <v>146</v>
      </c>
      <c r="O37" s="134"/>
      <c r="P37" s="134"/>
      <c r="Q37" s="134">
        <v>0</v>
      </c>
      <c r="R37" s="142"/>
      <c r="S37" s="134"/>
      <c r="T37" s="89" t="s">
        <v>844</v>
      </c>
      <c r="U37" s="83" t="s">
        <v>753</v>
      </c>
      <c r="V37" s="73">
        <v>42948</v>
      </c>
      <c r="W37" s="87">
        <v>43100</v>
      </c>
      <c r="X37" s="83" t="s">
        <v>743</v>
      </c>
      <c r="Y37" s="83" t="s">
        <v>721</v>
      </c>
      <c r="Z37" s="56"/>
      <c r="AA37" s="83" t="s">
        <v>744</v>
      </c>
      <c r="AB37" s="83" t="s">
        <v>754</v>
      </c>
      <c r="AC37" s="83"/>
      <c r="AD37" s="83"/>
      <c r="AE37" s="104"/>
    </row>
    <row r="38" spans="2:31" ht="55.5" customHeight="1" x14ac:dyDescent="0.2">
      <c r="B38" s="144"/>
      <c r="C38" s="143"/>
      <c r="D38" s="145"/>
      <c r="E38" s="146"/>
      <c r="F38" s="143"/>
      <c r="G38" s="146"/>
      <c r="H38" s="134"/>
      <c r="I38" s="134"/>
      <c r="J38" s="134"/>
      <c r="K38" s="142"/>
      <c r="L38" s="92" t="s">
        <v>904</v>
      </c>
      <c r="M38" s="3" t="s">
        <v>15</v>
      </c>
      <c r="N38" s="3" t="s">
        <v>146</v>
      </c>
      <c r="O38" s="134"/>
      <c r="P38" s="134"/>
      <c r="Q38" s="134">
        <v>0</v>
      </c>
      <c r="R38" s="142"/>
      <c r="S38" s="134"/>
      <c r="T38" s="72" t="s">
        <v>793</v>
      </c>
      <c r="U38" s="83" t="s">
        <v>755</v>
      </c>
      <c r="V38" s="73">
        <v>42948</v>
      </c>
      <c r="W38" s="87">
        <v>43100</v>
      </c>
      <c r="X38" s="83" t="s">
        <v>743</v>
      </c>
      <c r="Y38" s="83" t="s">
        <v>721</v>
      </c>
      <c r="Z38" s="50"/>
      <c r="AA38" s="83" t="s">
        <v>744</v>
      </c>
      <c r="AB38" s="83" t="s">
        <v>756</v>
      </c>
      <c r="AC38" s="83"/>
      <c r="AD38" s="83"/>
      <c r="AE38" s="104"/>
    </row>
    <row r="39" spans="2:31" ht="89.25" x14ac:dyDescent="0.2">
      <c r="B39" s="144">
        <v>23</v>
      </c>
      <c r="C39" s="143" t="s">
        <v>130</v>
      </c>
      <c r="D39" s="145" t="s">
        <v>131</v>
      </c>
      <c r="E39" s="146" t="s">
        <v>908</v>
      </c>
      <c r="F39" s="143" t="s">
        <v>789</v>
      </c>
      <c r="G39" s="146" t="s">
        <v>828</v>
      </c>
      <c r="H39" s="134">
        <v>1</v>
      </c>
      <c r="I39" s="134">
        <v>10</v>
      </c>
      <c r="J39" s="134">
        <v>10</v>
      </c>
      <c r="K39" s="142" t="s">
        <v>54</v>
      </c>
      <c r="L39" s="90" t="s">
        <v>849</v>
      </c>
      <c r="M39" s="3" t="s">
        <v>144</v>
      </c>
      <c r="N39" s="3" t="s">
        <v>146</v>
      </c>
      <c r="O39" s="83">
        <v>1</v>
      </c>
      <c r="P39" s="83">
        <v>2</v>
      </c>
      <c r="Q39" s="83">
        <v>2</v>
      </c>
      <c r="R39" s="142" t="s">
        <v>54</v>
      </c>
      <c r="S39" s="134">
        <v>2017</v>
      </c>
      <c r="T39" s="55" t="s">
        <v>909</v>
      </c>
      <c r="U39" s="83" t="s">
        <v>742</v>
      </c>
      <c r="V39" s="73">
        <v>42948</v>
      </c>
      <c r="W39" s="87">
        <v>43100</v>
      </c>
      <c r="X39" s="83" t="s">
        <v>743</v>
      </c>
      <c r="Y39" s="83" t="s">
        <v>721</v>
      </c>
      <c r="Z39" s="50"/>
      <c r="AA39" s="83" t="s">
        <v>744</v>
      </c>
      <c r="AB39" s="83" t="s">
        <v>745</v>
      </c>
      <c r="AC39" s="83"/>
      <c r="AD39" s="83"/>
      <c r="AE39" s="104"/>
    </row>
    <row r="40" spans="2:31" ht="76.5" x14ac:dyDescent="0.2">
      <c r="B40" s="144"/>
      <c r="C40" s="143"/>
      <c r="D40" s="145"/>
      <c r="E40" s="146"/>
      <c r="F40" s="143"/>
      <c r="G40" s="146"/>
      <c r="H40" s="134"/>
      <c r="I40" s="134"/>
      <c r="J40" s="134"/>
      <c r="K40" s="142"/>
      <c r="L40" s="90" t="s">
        <v>829</v>
      </c>
      <c r="M40" s="3" t="s">
        <v>143</v>
      </c>
      <c r="N40" s="3" t="s">
        <v>146</v>
      </c>
      <c r="O40" s="83">
        <v>1</v>
      </c>
      <c r="P40" s="83">
        <v>2</v>
      </c>
      <c r="Q40" s="83">
        <v>2</v>
      </c>
      <c r="R40" s="142"/>
      <c r="S40" s="134"/>
      <c r="T40" s="55" t="s">
        <v>910</v>
      </c>
      <c r="U40" s="83" t="s">
        <v>746</v>
      </c>
      <c r="V40" s="73">
        <v>42948</v>
      </c>
      <c r="W40" s="87">
        <v>43100</v>
      </c>
      <c r="X40" s="83" t="s">
        <v>743</v>
      </c>
      <c r="Y40" s="83" t="s">
        <v>721</v>
      </c>
      <c r="Z40" s="50"/>
      <c r="AA40" s="83" t="s">
        <v>744</v>
      </c>
      <c r="AB40" s="83" t="s">
        <v>747</v>
      </c>
      <c r="AC40" s="83"/>
      <c r="AD40" s="83"/>
      <c r="AE40" s="104"/>
    </row>
    <row r="41" spans="2:31" ht="41.25" customHeight="1" x14ac:dyDescent="0.2">
      <c r="B41" s="144"/>
      <c r="C41" s="143"/>
      <c r="D41" s="145"/>
      <c r="E41" s="146"/>
      <c r="F41" s="143"/>
      <c r="G41" s="146"/>
      <c r="H41" s="134"/>
      <c r="I41" s="134"/>
      <c r="J41" s="134"/>
      <c r="K41" s="142"/>
      <c r="L41" s="90" t="s">
        <v>830</v>
      </c>
      <c r="M41" s="3" t="s">
        <v>15</v>
      </c>
      <c r="N41" s="3" t="s">
        <v>146</v>
      </c>
      <c r="O41" s="83">
        <v>1</v>
      </c>
      <c r="P41" s="83">
        <v>2</v>
      </c>
      <c r="Q41" s="83">
        <v>2</v>
      </c>
      <c r="R41" s="142"/>
      <c r="S41" s="134"/>
      <c r="T41" s="55" t="s">
        <v>911</v>
      </c>
      <c r="U41" s="83" t="s">
        <v>748</v>
      </c>
      <c r="V41" s="73">
        <v>42948</v>
      </c>
      <c r="W41" s="87">
        <v>43100</v>
      </c>
      <c r="X41" s="83" t="s">
        <v>749</v>
      </c>
      <c r="Y41" s="83" t="s">
        <v>750</v>
      </c>
      <c r="Z41" s="50"/>
      <c r="AA41" s="83" t="s">
        <v>744</v>
      </c>
      <c r="AB41" s="83" t="s">
        <v>751</v>
      </c>
      <c r="AC41" s="83"/>
      <c r="AD41" s="83"/>
      <c r="AE41" s="104"/>
    </row>
    <row r="42" spans="2:31" ht="132.75" customHeight="1" x14ac:dyDescent="0.2">
      <c r="B42" s="144">
        <v>24</v>
      </c>
      <c r="C42" s="143" t="s">
        <v>130</v>
      </c>
      <c r="D42" s="145" t="s">
        <v>131</v>
      </c>
      <c r="E42" s="146" t="s">
        <v>912</v>
      </c>
      <c r="F42" s="143" t="s">
        <v>740</v>
      </c>
      <c r="G42" s="146" t="s">
        <v>913</v>
      </c>
      <c r="H42" s="134">
        <v>1</v>
      </c>
      <c r="I42" s="134">
        <v>10</v>
      </c>
      <c r="J42" s="134">
        <v>10</v>
      </c>
      <c r="K42" s="142" t="s">
        <v>54</v>
      </c>
      <c r="L42" s="90" t="s">
        <v>914</v>
      </c>
      <c r="M42" s="3" t="s">
        <v>144</v>
      </c>
      <c r="N42" s="3" t="s">
        <v>146</v>
      </c>
      <c r="O42" s="134">
        <v>1</v>
      </c>
      <c r="P42" s="134">
        <v>10</v>
      </c>
      <c r="Q42" s="134">
        <v>10</v>
      </c>
      <c r="R42" s="142" t="s">
        <v>54</v>
      </c>
      <c r="S42" s="134">
        <v>2017</v>
      </c>
      <c r="T42" s="72" t="s">
        <v>916</v>
      </c>
      <c r="U42" s="83" t="s">
        <v>757</v>
      </c>
      <c r="V42" s="73">
        <v>42948</v>
      </c>
      <c r="W42" s="87">
        <v>43100</v>
      </c>
      <c r="X42" s="83" t="s">
        <v>758</v>
      </c>
      <c r="Y42" s="83" t="s">
        <v>721</v>
      </c>
      <c r="Z42" s="50"/>
      <c r="AA42" s="83" t="s">
        <v>759</v>
      </c>
      <c r="AB42" s="83" t="s">
        <v>760</v>
      </c>
      <c r="AC42" s="83"/>
      <c r="AD42" s="83"/>
      <c r="AE42" s="104"/>
    </row>
    <row r="43" spans="2:31" ht="111" customHeight="1" x14ac:dyDescent="0.2">
      <c r="B43" s="144"/>
      <c r="C43" s="143"/>
      <c r="D43" s="145"/>
      <c r="E43" s="146"/>
      <c r="F43" s="143"/>
      <c r="G43" s="146"/>
      <c r="H43" s="134"/>
      <c r="I43" s="134"/>
      <c r="J43" s="134"/>
      <c r="K43" s="142"/>
      <c r="L43" s="90" t="s">
        <v>915</v>
      </c>
      <c r="M43" s="3" t="s">
        <v>143</v>
      </c>
      <c r="N43" s="3" t="s">
        <v>146</v>
      </c>
      <c r="O43" s="134"/>
      <c r="P43" s="134"/>
      <c r="Q43" s="134"/>
      <c r="R43" s="142"/>
      <c r="S43" s="134"/>
      <c r="T43" s="72" t="s">
        <v>917</v>
      </c>
      <c r="U43" s="83" t="s">
        <v>761</v>
      </c>
      <c r="V43" s="73">
        <v>42948</v>
      </c>
      <c r="W43" s="87">
        <v>43100</v>
      </c>
      <c r="X43" s="83" t="s">
        <v>762</v>
      </c>
      <c r="Y43" s="83" t="s">
        <v>763</v>
      </c>
      <c r="Z43" s="56"/>
      <c r="AA43" s="83" t="s">
        <v>759</v>
      </c>
      <c r="AB43" s="83" t="s">
        <v>764</v>
      </c>
      <c r="AC43" s="83"/>
      <c r="AD43" s="83"/>
      <c r="AE43" s="104"/>
    </row>
    <row r="44" spans="2:31" ht="69.75" customHeight="1" x14ac:dyDescent="0.2">
      <c r="B44" s="144"/>
      <c r="C44" s="143"/>
      <c r="D44" s="145"/>
      <c r="E44" s="146"/>
      <c r="F44" s="143"/>
      <c r="G44" s="146"/>
      <c r="H44" s="134"/>
      <c r="I44" s="134"/>
      <c r="J44" s="134"/>
      <c r="K44" s="142"/>
      <c r="L44" s="90" t="s">
        <v>918</v>
      </c>
      <c r="M44" s="3" t="s">
        <v>15</v>
      </c>
      <c r="N44" s="3" t="s">
        <v>146</v>
      </c>
      <c r="O44" s="134"/>
      <c r="P44" s="134"/>
      <c r="Q44" s="134"/>
      <c r="R44" s="142"/>
      <c r="S44" s="134"/>
      <c r="T44" s="72" t="s">
        <v>919</v>
      </c>
      <c r="U44" s="83" t="s">
        <v>748</v>
      </c>
      <c r="V44" s="73">
        <v>42948</v>
      </c>
      <c r="W44" s="87">
        <v>43100</v>
      </c>
      <c r="X44" s="72"/>
      <c r="Y44" s="72"/>
      <c r="Z44" s="56"/>
      <c r="AA44" s="83" t="s">
        <v>759</v>
      </c>
      <c r="AB44" s="72"/>
      <c r="AC44" s="83"/>
      <c r="AD44" s="83"/>
      <c r="AE44" s="104"/>
    </row>
    <row r="45" spans="2:31" ht="178.5" x14ac:dyDescent="0.2">
      <c r="B45" s="103">
        <v>25</v>
      </c>
      <c r="C45" s="81" t="s">
        <v>436</v>
      </c>
      <c r="D45" s="68" t="s">
        <v>133</v>
      </c>
      <c r="E45" s="53" t="s">
        <v>715</v>
      </c>
      <c r="F45" s="81" t="s">
        <v>434</v>
      </c>
      <c r="G45" s="53" t="s">
        <v>435</v>
      </c>
      <c r="H45" s="83">
        <v>1</v>
      </c>
      <c r="I45" s="83">
        <v>10</v>
      </c>
      <c r="J45" s="83">
        <v>10</v>
      </c>
      <c r="K45" s="85" t="s">
        <v>54</v>
      </c>
      <c r="L45" s="84" t="s">
        <v>724</v>
      </c>
      <c r="M45" s="83" t="s">
        <v>15</v>
      </c>
      <c r="N45" s="83" t="s">
        <v>146</v>
      </c>
      <c r="O45" s="83">
        <v>1</v>
      </c>
      <c r="P45" s="83">
        <v>10</v>
      </c>
      <c r="Q45" s="83">
        <v>10</v>
      </c>
      <c r="R45" s="85" t="s">
        <v>54</v>
      </c>
      <c r="S45" s="83" t="s">
        <v>437</v>
      </c>
      <c r="T45" s="55" t="s">
        <v>438</v>
      </c>
      <c r="U45" s="83" t="s">
        <v>439</v>
      </c>
      <c r="V45" s="87">
        <v>42917</v>
      </c>
      <c r="W45" s="87">
        <v>43100</v>
      </c>
      <c r="X45" s="83" t="s">
        <v>440</v>
      </c>
      <c r="Y45" s="83" t="s">
        <v>441</v>
      </c>
      <c r="Z45" s="83" t="s">
        <v>442</v>
      </c>
      <c r="AA45" s="83" t="s">
        <v>443</v>
      </c>
      <c r="AB45" s="83" t="s">
        <v>725</v>
      </c>
      <c r="AC45" s="83"/>
      <c r="AD45" s="83"/>
      <c r="AE45" s="104"/>
    </row>
    <row r="46" spans="2:31" ht="103.5" customHeight="1" x14ac:dyDescent="0.2">
      <c r="B46" s="103">
        <v>26</v>
      </c>
      <c r="C46" s="81" t="s">
        <v>436</v>
      </c>
      <c r="D46" s="68" t="s">
        <v>780</v>
      </c>
      <c r="E46" s="93" t="s">
        <v>791</v>
      </c>
      <c r="F46" s="81" t="s">
        <v>778</v>
      </c>
      <c r="G46" s="93" t="s">
        <v>779</v>
      </c>
      <c r="H46" s="3">
        <v>1</v>
      </c>
      <c r="I46" s="3">
        <v>10</v>
      </c>
      <c r="J46" s="83">
        <v>10</v>
      </c>
      <c r="K46" s="85" t="s">
        <v>54</v>
      </c>
      <c r="L46" s="91" t="s">
        <v>833</v>
      </c>
      <c r="M46" s="3" t="s">
        <v>15</v>
      </c>
      <c r="N46" s="3" t="s">
        <v>146</v>
      </c>
      <c r="O46" s="3">
        <v>1</v>
      </c>
      <c r="P46" s="3">
        <v>10</v>
      </c>
      <c r="Q46" s="83">
        <v>10</v>
      </c>
      <c r="R46" s="85" t="s">
        <v>54</v>
      </c>
      <c r="S46" s="83" t="s">
        <v>437</v>
      </c>
      <c r="T46" s="5" t="s">
        <v>781</v>
      </c>
      <c r="U46" s="83" t="s">
        <v>782</v>
      </c>
      <c r="V46" s="94">
        <v>42917</v>
      </c>
      <c r="W46" s="94">
        <v>43100</v>
      </c>
      <c r="X46" s="83" t="s">
        <v>440</v>
      </c>
      <c r="Y46" s="83" t="s">
        <v>794</v>
      </c>
      <c r="Z46" s="83" t="s">
        <v>794</v>
      </c>
      <c r="AA46" s="83" t="s">
        <v>443</v>
      </c>
      <c r="AB46" s="83" t="s">
        <v>783</v>
      </c>
      <c r="AC46" s="83"/>
      <c r="AD46" s="83"/>
      <c r="AE46" s="104"/>
    </row>
    <row r="47" spans="2:31" ht="76.5" customHeight="1" x14ac:dyDescent="0.2">
      <c r="B47" s="103">
        <v>27</v>
      </c>
      <c r="C47" s="81" t="s">
        <v>436</v>
      </c>
      <c r="D47" s="68" t="s">
        <v>780</v>
      </c>
      <c r="E47" s="53" t="s">
        <v>795</v>
      </c>
      <c r="F47" s="81" t="s">
        <v>790</v>
      </c>
      <c r="G47" s="93" t="s">
        <v>435</v>
      </c>
      <c r="H47" s="3">
        <v>1</v>
      </c>
      <c r="I47" s="3">
        <v>10</v>
      </c>
      <c r="J47" s="83">
        <v>10</v>
      </c>
      <c r="K47" s="85" t="s">
        <v>54</v>
      </c>
      <c r="L47" s="80" t="s">
        <v>920</v>
      </c>
      <c r="M47" s="3" t="s">
        <v>15</v>
      </c>
      <c r="N47" s="3" t="s">
        <v>146</v>
      </c>
      <c r="O47" s="3">
        <v>1</v>
      </c>
      <c r="P47" s="3">
        <v>10</v>
      </c>
      <c r="Q47" s="83">
        <v>10</v>
      </c>
      <c r="R47" s="85" t="s">
        <v>54</v>
      </c>
      <c r="S47" s="72" t="s">
        <v>437</v>
      </c>
      <c r="T47" s="72" t="s">
        <v>784</v>
      </c>
      <c r="U47" s="83" t="s">
        <v>785</v>
      </c>
      <c r="V47" s="73">
        <v>42917</v>
      </c>
      <c r="W47" s="73">
        <v>43100</v>
      </c>
      <c r="X47" s="83" t="s">
        <v>786</v>
      </c>
      <c r="Y47" s="83" t="s">
        <v>794</v>
      </c>
      <c r="Z47" s="83" t="s">
        <v>794</v>
      </c>
      <c r="AA47" s="83" t="s">
        <v>443</v>
      </c>
      <c r="AB47" s="83" t="s">
        <v>787</v>
      </c>
      <c r="AC47" s="83"/>
      <c r="AD47" s="83"/>
      <c r="AE47" s="104"/>
    </row>
    <row r="48" spans="2:31" ht="267.75" x14ac:dyDescent="0.2">
      <c r="B48" s="103">
        <v>28</v>
      </c>
      <c r="C48" s="81" t="s">
        <v>134</v>
      </c>
      <c r="D48" s="68" t="s">
        <v>179</v>
      </c>
      <c r="E48" s="53" t="s">
        <v>921</v>
      </c>
      <c r="F48" s="81" t="s">
        <v>469</v>
      </c>
      <c r="G48" s="53" t="s">
        <v>922</v>
      </c>
      <c r="H48" s="83">
        <v>4</v>
      </c>
      <c r="I48" s="83">
        <v>20</v>
      </c>
      <c r="J48" s="83">
        <v>80</v>
      </c>
      <c r="K48" s="85" t="s">
        <v>51</v>
      </c>
      <c r="L48" s="84" t="s">
        <v>923</v>
      </c>
      <c r="M48" s="83" t="s">
        <v>15</v>
      </c>
      <c r="N48" s="83" t="s">
        <v>146</v>
      </c>
      <c r="O48" s="83">
        <v>3</v>
      </c>
      <c r="P48" s="66">
        <v>10</v>
      </c>
      <c r="Q48" s="83">
        <v>30</v>
      </c>
      <c r="R48" s="85" t="s">
        <v>52</v>
      </c>
      <c r="S48" s="83">
        <v>2017</v>
      </c>
      <c r="T48" s="83" t="s">
        <v>924</v>
      </c>
      <c r="U48" s="83" t="s">
        <v>470</v>
      </c>
      <c r="V48" s="87">
        <v>42948</v>
      </c>
      <c r="W48" s="87">
        <v>43100</v>
      </c>
      <c r="X48" s="83" t="s">
        <v>726</v>
      </c>
      <c r="Y48" s="83" t="s">
        <v>471</v>
      </c>
      <c r="Z48" s="83"/>
      <c r="AA48" s="83" t="s">
        <v>472</v>
      </c>
      <c r="AB48" s="83" t="s">
        <v>473</v>
      </c>
      <c r="AC48" s="83"/>
      <c r="AD48" s="83"/>
      <c r="AE48" s="104"/>
    </row>
    <row r="49" spans="2:31" ht="72" customHeight="1" x14ac:dyDescent="0.2">
      <c r="B49" s="144">
        <v>29</v>
      </c>
      <c r="C49" s="143" t="s">
        <v>835</v>
      </c>
      <c r="D49" s="145" t="s">
        <v>479</v>
      </c>
      <c r="E49" s="146" t="s">
        <v>925</v>
      </c>
      <c r="F49" s="143" t="s">
        <v>727</v>
      </c>
      <c r="G49" s="53" t="s">
        <v>926</v>
      </c>
      <c r="H49" s="134">
        <v>1</v>
      </c>
      <c r="I49" s="134">
        <v>10</v>
      </c>
      <c r="J49" s="134">
        <v>10</v>
      </c>
      <c r="K49" s="142" t="s">
        <v>54</v>
      </c>
      <c r="L49" s="167" t="s">
        <v>929</v>
      </c>
      <c r="M49" s="134" t="s">
        <v>15</v>
      </c>
      <c r="N49" s="134" t="s">
        <v>146</v>
      </c>
      <c r="O49" s="134">
        <v>1</v>
      </c>
      <c r="P49" s="134">
        <v>10</v>
      </c>
      <c r="Q49" s="134">
        <v>10</v>
      </c>
      <c r="R49" s="142" t="s">
        <v>54</v>
      </c>
      <c r="S49" s="134" t="s">
        <v>482</v>
      </c>
      <c r="T49" s="134" t="s">
        <v>930</v>
      </c>
      <c r="U49" s="134" t="s">
        <v>931</v>
      </c>
      <c r="V49" s="165">
        <v>42978</v>
      </c>
      <c r="W49" s="134" t="s">
        <v>483</v>
      </c>
      <c r="X49" s="134" t="s">
        <v>484</v>
      </c>
      <c r="Y49" s="134" t="s">
        <v>485</v>
      </c>
      <c r="Z49" s="134"/>
      <c r="AA49" s="134" t="s">
        <v>486</v>
      </c>
      <c r="AB49" s="134" t="s">
        <v>487</v>
      </c>
      <c r="AC49" s="134"/>
      <c r="AD49" s="134"/>
      <c r="AE49" s="164"/>
    </row>
    <row r="50" spans="2:31" ht="35.25" customHeight="1" x14ac:dyDescent="0.2">
      <c r="B50" s="144"/>
      <c r="C50" s="143"/>
      <c r="D50" s="145"/>
      <c r="E50" s="146"/>
      <c r="F50" s="143"/>
      <c r="G50" s="53" t="s">
        <v>927</v>
      </c>
      <c r="H50" s="134"/>
      <c r="I50" s="134"/>
      <c r="J50" s="134"/>
      <c r="K50" s="142"/>
      <c r="L50" s="167" t="s">
        <v>834</v>
      </c>
      <c r="M50" s="134" t="s">
        <v>15</v>
      </c>
      <c r="N50" s="134" t="s">
        <v>146</v>
      </c>
      <c r="O50" s="134"/>
      <c r="P50" s="134"/>
      <c r="Q50" s="134"/>
      <c r="R50" s="142"/>
      <c r="S50" s="134"/>
      <c r="T50" s="134" t="s">
        <v>488</v>
      </c>
      <c r="U50" s="134"/>
      <c r="V50" s="166">
        <v>42948</v>
      </c>
      <c r="W50" s="134"/>
      <c r="X50" s="134"/>
      <c r="Y50" s="134"/>
      <c r="Z50" s="134"/>
      <c r="AA50" s="134" t="s">
        <v>486</v>
      </c>
      <c r="AB50" s="134"/>
      <c r="AC50" s="134"/>
      <c r="AD50" s="134"/>
      <c r="AE50" s="164"/>
    </row>
    <row r="51" spans="2:31" ht="51" customHeight="1" x14ac:dyDescent="0.2">
      <c r="B51" s="144"/>
      <c r="C51" s="143"/>
      <c r="D51" s="145"/>
      <c r="E51" s="146"/>
      <c r="F51" s="143"/>
      <c r="G51" s="53" t="s">
        <v>928</v>
      </c>
      <c r="H51" s="134"/>
      <c r="I51" s="134"/>
      <c r="J51" s="134"/>
      <c r="K51" s="142"/>
      <c r="L51" s="167" t="s">
        <v>834</v>
      </c>
      <c r="M51" s="134"/>
      <c r="N51" s="134"/>
      <c r="O51" s="134"/>
      <c r="P51" s="134"/>
      <c r="Q51" s="134"/>
      <c r="R51" s="142"/>
      <c r="S51" s="134"/>
      <c r="T51" s="134"/>
      <c r="U51" s="134"/>
      <c r="V51" s="134"/>
      <c r="W51" s="134"/>
      <c r="X51" s="134"/>
      <c r="Y51" s="134"/>
      <c r="Z51" s="134"/>
      <c r="AA51" s="134"/>
      <c r="AB51" s="134"/>
      <c r="AC51" s="134"/>
      <c r="AD51" s="134"/>
      <c r="AE51" s="164"/>
    </row>
    <row r="52" spans="2:31" ht="153" x14ac:dyDescent="0.2">
      <c r="B52" s="103">
        <v>30</v>
      </c>
      <c r="C52" s="81" t="s">
        <v>835</v>
      </c>
      <c r="D52" s="68" t="s">
        <v>479</v>
      </c>
      <c r="E52" s="53" t="s">
        <v>932</v>
      </c>
      <c r="F52" s="81" t="s">
        <v>481</v>
      </c>
      <c r="G52" s="53" t="s">
        <v>933</v>
      </c>
      <c r="H52" s="83">
        <v>1</v>
      </c>
      <c r="I52" s="83">
        <v>10</v>
      </c>
      <c r="J52" s="83">
        <v>10</v>
      </c>
      <c r="K52" s="85" t="s">
        <v>54</v>
      </c>
      <c r="L52" s="84" t="s">
        <v>934</v>
      </c>
      <c r="M52" s="83" t="s">
        <v>15</v>
      </c>
      <c r="N52" s="83" t="s">
        <v>146</v>
      </c>
      <c r="O52" s="83">
        <v>1</v>
      </c>
      <c r="P52" s="83">
        <v>10</v>
      </c>
      <c r="Q52" s="83">
        <v>10</v>
      </c>
      <c r="R52" s="85" t="s">
        <v>54</v>
      </c>
      <c r="S52" s="83" t="s">
        <v>482</v>
      </c>
      <c r="T52" s="55" t="s">
        <v>935</v>
      </c>
      <c r="U52" s="83" t="s">
        <v>936</v>
      </c>
      <c r="V52" s="87">
        <v>42948</v>
      </c>
      <c r="W52" s="83" t="s">
        <v>483</v>
      </c>
      <c r="X52" s="83" t="s">
        <v>484</v>
      </c>
      <c r="Y52" s="83" t="s">
        <v>485</v>
      </c>
      <c r="Z52" s="83"/>
      <c r="AA52" s="83" t="s">
        <v>486</v>
      </c>
      <c r="AB52" s="83" t="s">
        <v>489</v>
      </c>
      <c r="AC52" s="83"/>
      <c r="AD52" s="83"/>
      <c r="AE52" s="104"/>
    </row>
    <row r="53" spans="2:31" ht="198" customHeight="1" x14ac:dyDescent="0.2">
      <c r="B53" s="103">
        <v>31</v>
      </c>
      <c r="C53" s="81" t="s">
        <v>480</v>
      </c>
      <c r="D53" s="68" t="s">
        <v>136</v>
      </c>
      <c r="E53" s="53" t="s">
        <v>937</v>
      </c>
      <c r="F53" s="81" t="s">
        <v>708</v>
      </c>
      <c r="G53" s="81" t="s">
        <v>836</v>
      </c>
      <c r="H53" s="83">
        <v>1</v>
      </c>
      <c r="I53" s="83">
        <v>10</v>
      </c>
      <c r="J53" s="83">
        <v>10</v>
      </c>
      <c r="K53" s="85" t="s">
        <v>54</v>
      </c>
      <c r="L53" s="84" t="s">
        <v>938</v>
      </c>
      <c r="M53" s="83" t="s">
        <v>15</v>
      </c>
      <c r="N53" s="83" t="s">
        <v>146</v>
      </c>
      <c r="O53" s="83">
        <v>1</v>
      </c>
      <c r="P53" s="83">
        <v>10</v>
      </c>
      <c r="Q53" s="83">
        <v>10</v>
      </c>
      <c r="R53" s="85" t="s">
        <v>54</v>
      </c>
      <c r="S53" s="83" t="s">
        <v>519</v>
      </c>
      <c r="T53" s="55" t="s">
        <v>939</v>
      </c>
      <c r="U53" s="83" t="s">
        <v>728</v>
      </c>
      <c r="V53" s="87">
        <v>42948</v>
      </c>
      <c r="W53" s="87">
        <v>43100</v>
      </c>
      <c r="X53" s="83" t="s">
        <v>346</v>
      </c>
      <c r="Y53" s="83"/>
      <c r="Z53" s="83"/>
      <c r="AA53" s="83" t="s">
        <v>520</v>
      </c>
      <c r="AB53" s="83" t="s">
        <v>521</v>
      </c>
      <c r="AC53" s="83"/>
      <c r="AD53" s="83"/>
      <c r="AE53" s="104"/>
    </row>
    <row r="54" spans="2:31" ht="214.5" customHeight="1" x14ac:dyDescent="0.2">
      <c r="B54" s="103">
        <v>32</v>
      </c>
      <c r="C54" s="81" t="s">
        <v>480</v>
      </c>
      <c r="D54" s="68" t="s">
        <v>136</v>
      </c>
      <c r="E54" s="53" t="s">
        <v>937</v>
      </c>
      <c r="F54" s="81" t="s">
        <v>738</v>
      </c>
      <c r="G54" s="53" t="s">
        <v>940</v>
      </c>
      <c r="H54" s="83">
        <v>1</v>
      </c>
      <c r="I54" s="83">
        <v>10</v>
      </c>
      <c r="J54" s="83">
        <v>10</v>
      </c>
      <c r="K54" s="85" t="s">
        <v>54</v>
      </c>
      <c r="L54" s="84" t="s">
        <v>941</v>
      </c>
      <c r="M54" s="83" t="s">
        <v>15</v>
      </c>
      <c r="N54" s="83" t="s">
        <v>146</v>
      </c>
      <c r="O54" s="83">
        <v>1</v>
      </c>
      <c r="P54" s="83">
        <v>10</v>
      </c>
      <c r="Q54" s="83">
        <v>10</v>
      </c>
      <c r="R54" s="85" t="s">
        <v>54</v>
      </c>
      <c r="S54" s="83" t="s">
        <v>519</v>
      </c>
      <c r="T54" s="55" t="s">
        <v>522</v>
      </c>
      <c r="U54" s="83" t="s">
        <v>523</v>
      </c>
      <c r="V54" s="87">
        <v>42948</v>
      </c>
      <c r="W54" s="87">
        <v>43100</v>
      </c>
      <c r="X54" s="83" t="s">
        <v>346</v>
      </c>
      <c r="Y54" s="83"/>
      <c r="Z54" s="83"/>
      <c r="AA54" s="83" t="s">
        <v>524</v>
      </c>
      <c r="AB54" s="83" t="s">
        <v>346</v>
      </c>
      <c r="AC54" s="83"/>
      <c r="AD54" s="83"/>
      <c r="AE54" s="104"/>
    </row>
    <row r="55" spans="2:31" ht="89.25" x14ac:dyDescent="0.2">
      <c r="B55" s="103">
        <v>33</v>
      </c>
      <c r="C55" s="81" t="s">
        <v>525</v>
      </c>
      <c r="D55" s="68" t="s">
        <v>543</v>
      </c>
      <c r="E55" s="53" t="s">
        <v>942</v>
      </c>
      <c r="F55" s="81" t="s">
        <v>542</v>
      </c>
      <c r="G55" s="53" t="s">
        <v>943</v>
      </c>
      <c r="H55" s="83">
        <v>1</v>
      </c>
      <c r="I55" s="83">
        <v>20</v>
      </c>
      <c r="J55" s="83">
        <v>20</v>
      </c>
      <c r="K55" s="85" t="s">
        <v>53</v>
      </c>
      <c r="L55" s="84" t="s">
        <v>944</v>
      </c>
      <c r="M55" s="83" t="s">
        <v>15</v>
      </c>
      <c r="N55" s="83" t="s">
        <v>146</v>
      </c>
      <c r="O55" s="83">
        <v>1</v>
      </c>
      <c r="P55" s="83">
        <v>20</v>
      </c>
      <c r="Q55" s="83">
        <v>20</v>
      </c>
      <c r="R55" s="85" t="s">
        <v>53</v>
      </c>
      <c r="S55" s="83" t="s">
        <v>544</v>
      </c>
      <c r="T55" s="83" t="s">
        <v>945</v>
      </c>
      <c r="U55" s="83" t="s">
        <v>545</v>
      </c>
      <c r="V55" s="87">
        <v>42948</v>
      </c>
      <c r="W55" s="87">
        <v>43100</v>
      </c>
      <c r="X55" s="83" t="s">
        <v>546</v>
      </c>
      <c r="Y55" s="83" t="s">
        <v>547</v>
      </c>
      <c r="Z55" s="83"/>
      <c r="AA55" s="83" t="s">
        <v>548</v>
      </c>
      <c r="AB55" s="83" t="s">
        <v>549</v>
      </c>
      <c r="AC55" s="83"/>
      <c r="AD55" s="83"/>
      <c r="AE55" s="104"/>
    </row>
    <row r="56" spans="2:31" ht="94.5" customHeight="1" x14ac:dyDescent="0.2">
      <c r="B56" s="103">
        <v>34</v>
      </c>
      <c r="C56" s="69" t="s">
        <v>550</v>
      </c>
      <c r="D56" s="68" t="s">
        <v>554</v>
      </c>
      <c r="E56" s="53" t="s">
        <v>946</v>
      </c>
      <c r="F56" s="81" t="s">
        <v>555</v>
      </c>
      <c r="G56" s="53" t="s">
        <v>947</v>
      </c>
      <c r="H56" s="83">
        <v>1</v>
      </c>
      <c r="I56" s="83">
        <v>20</v>
      </c>
      <c r="J56" s="83">
        <v>20</v>
      </c>
      <c r="K56" s="85" t="s">
        <v>53</v>
      </c>
      <c r="L56" s="84" t="s">
        <v>948</v>
      </c>
      <c r="M56" s="83" t="s">
        <v>15</v>
      </c>
      <c r="N56" s="83" t="s">
        <v>146</v>
      </c>
      <c r="O56" s="83">
        <v>1</v>
      </c>
      <c r="P56" s="83">
        <v>20</v>
      </c>
      <c r="Q56" s="83">
        <v>10</v>
      </c>
      <c r="R56" s="85" t="s">
        <v>54</v>
      </c>
      <c r="S56" s="83" t="s">
        <v>321</v>
      </c>
      <c r="T56" s="55" t="s">
        <v>949</v>
      </c>
      <c r="U56" s="83" t="s">
        <v>950</v>
      </c>
      <c r="V56" s="87">
        <v>42948</v>
      </c>
      <c r="W56" s="87">
        <v>43100</v>
      </c>
      <c r="X56" s="83" t="s">
        <v>729</v>
      </c>
      <c r="Y56" s="83" t="s">
        <v>557</v>
      </c>
      <c r="Z56" s="83"/>
      <c r="AA56" s="83" t="s">
        <v>558</v>
      </c>
      <c r="AB56" s="83" t="s">
        <v>559</v>
      </c>
      <c r="AC56" s="83"/>
      <c r="AD56" s="83"/>
      <c r="AE56" s="104"/>
    </row>
    <row r="57" spans="2:31" ht="183.75" customHeight="1" x14ac:dyDescent="0.2">
      <c r="B57" s="103">
        <v>35</v>
      </c>
      <c r="C57" s="69" t="s">
        <v>550</v>
      </c>
      <c r="D57" s="68" t="s">
        <v>554</v>
      </c>
      <c r="E57" s="53" t="s">
        <v>951</v>
      </c>
      <c r="F57" s="81" t="s">
        <v>556</v>
      </c>
      <c r="G57" s="53" t="s">
        <v>947</v>
      </c>
      <c r="H57" s="83">
        <v>1</v>
      </c>
      <c r="I57" s="83">
        <v>20</v>
      </c>
      <c r="J57" s="83">
        <v>20</v>
      </c>
      <c r="K57" s="85" t="s">
        <v>53</v>
      </c>
      <c r="L57" s="84" t="s">
        <v>952</v>
      </c>
      <c r="M57" s="83" t="s">
        <v>15</v>
      </c>
      <c r="N57" s="83" t="s">
        <v>146</v>
      </c>
      <c r="O57" s="83">
        <v>1</v>
      </c>
      <c r="P57" s="83">
        <v>20</v>
      </c>
      <c r="Q57" s="83">
        <v>10</v>
      </c>
      <c r="R57" s="85" t="s">
        <v>54</v>
      </c>
      <c r="S57" s="83" t="s">
        <v>321</v>
      </c>
      <c r="T57" s="55" t="s">
        <v>953</v>
      </c>
      <c r="U57" s="83" t="s">
        <v>560</v>
      </c>
      <c r="V57" s="87">
        <v>42948</v>
      </c>
      <c r="W57" s="87">
        <v>43100</v>
      </c>
      <c r="X57" s="83" t="s">
        <v>730</v>
      </c>
      <c r="Y57" s="83" t="s">
        <v>731</v>
      </c>
      <c r="Z57" s="83"/>
      <c r="AA57" s="83" t="s">
        <v>561</v>
      </c>
      <c r="AB57" s="83" t="s">
        <v>732</v>
      </c>
      <c r="AC57" s="83"/>
      <c r="AD57" s="83"/>
      <c r="AE57" s="104"/>
    </row>
    <row r="58" spans="2:31" ht="102" customHeight="1" x14ac:dyDescent="0.2">
      <c r="B58" s="103">
        <v>36</v>
      </c>
      <c r="C58" s="69" t="s">
        <v>550</v>
      </c>
      <c r="D58" s="68" t="s">
        <v>554</v>
      </c>
      <c r="E58" s="53" t="s">
        <v>954</v>
      </c>
      <c r="F58" s="81" t="s">
        <v>733</v>
      </c>
      <c r="G58" s="53" t="s">
        <v>947</v>
      </c>
      <c r="H58" s="83">
        <v>1</v>
      </c>
      <c r="I58" s="83">
        <v>20</v>
      </c>
      <c r="J58" s="83">
        <v>20</v>
      </c>
      <c r="K58" s="85" t="s">
        <v>53</v>
      </c>
      <c r="L58" s="84" t="s">
        <v>955</v>
      </c>
      <c r="M58" s="83" t="s">
        <v>15</v>
      </c>
      <c r="N58" s="83" t="s">
        <v>147</v>
      </c>
      <c r="O58" s="83">
        <v>1</v>
      </c>
      <c r="P58" s="83">
        <v>20</v>
      </c>
      <c r="Q58" s="83">
        <v>10</v>
      </c>
      <c r="R58" s="85" t="s">
        <v>54</v>
      </c>
      <c r="S58" s="83" t="s">
        <v>562</v>
      </c>
      <c r="T58" s="55" t="s">
        <v>956</v>
      </c>
      <c r="U58" s="83" t="s">
        <v>563</v>
      </c>
      <c r="V58" s="87">
        <v>42948</v>
      </c>
      <c r="W58" s="87">
        <v>43100</v>
      </c>
      <c r="X58" s="83" t="s">
        <v>564</v>
      </c>
      <c r="Y58" s="83" t="s">
        <v>565</v>
      </c>
      <c r="Z58" s="83"/>
      <c r="AA58" s="83" t="s">
        <v>566</v>
      </c>
      <c r="AB58" s="83" t="s">
        <v>567</v>
      </c>
      <c r="AC58" s="83"/>
      <c r="AD58" s="83"/>
      <c r="AE58" s="104"/>
    </row>
    <row r="59" spans="2:31" ht="204" x14ac:dyDescent="0.2">
      <c r="B59" s="103">
        <v>37</v>
      </c>
      <c r="C59" s="81" t="s">
        <v>568</v>
      </c>
      <c r="D59" s="68" t="s">
        <v>543</v>
      </c>
      <c r="E59" s="53" t="s">
        <v>957</v>
      </c>
      <c r="F59" s="81" t="s">
        <v>585</v>
      </c>
      <c r="G59" s="53" t="s">
        <v>958</v>
      </c>
      <c r="H59" s="83">
        <v>1</v>
      </c>
      <c r="I59" s="83">
        <v>20</v>
      </c>
      <c r="J59" s="83">
        <v>20</v>
      </c>
      <c r="K59" s="85" t="s">
        <v>53</v>
      </c>
      <c r="L59" s="84" t="s">
        <v>959</v>
      </c>
      <c r="M59" s="83" t="s">
        <v>15</v>
      </c>
      <c r="N59" s="83" t="s">
        <v>146</v>
      </c>
      <c r="O59" s="83">
        <v>1</v>
      </c>
      <c r="P59" s="83">
        <v>20</v>
      </c>
      <c r="Q59" s="83">
        <v>20</v>
      </c>
      <c r="R59" s="85" t="s">
        <v>53</v>
      </c>
      <c r="S59" s="83" t="s">
        <v>182</v>
      </c>
      <c r="T59" s="55" t="s">
        <v>960</v>
      </c>
      <c r="U59" s="83" t="s">
        <v>589</v>
      </c>
      <c r="V59" s="87">
        <v>42948</v>
      </c>
      <c r="W59" s="87">
        <v>43100</v>
      </c>
      <c r="X59" s="83" t="s">
        <v>546</v>
      </c>
      <c r="Y59" s="83" t="s">
        <v>590</v>
      </c>
      <c r="Z59" s="83"/>
      <c r="AA59" s="83" t="s">
        <v>591</v>
      </c>
      <c r="AB59" s="83" t="s">
        <v>592</v>
      </c>
      <c r="AC59" s="83"/>
      <c r="AD59" s="83"/>
      <c r="AE59" s="104"/>
    </row>
    <row r="60" spans="2:31" ht="114.75" x14ac:dyDescent="0.2">
      <c r="B60" s="103">
        <v>38</v>
      </c>
      <c r="C60" s="81" t="s">
        <v>568</v>
      </c>
      <c r="D60" s="68" t="s">
        <v>543</v>
      </c>
      <c r="E60" s="53" t="s">
        <v>957</v>
      </c>
      <c r="F60" s="81" t="s">
        <v>586</v>
      </c>
      <c r="G60" s="53" t="s">
        <v>961</v>
      </c>
      <c r="H60" s="83">
        <v>1</v>
      </c>
      <c r="I60" s="83">
        <v>20</v>
      </c>
      <c r="J60" s="83">
        <v>20</v>
      </c>
      <c r="K60" s="85" t="s">
        <v>53</v>
      </c>
      <c r="L60" s="84" t="s">
        <v>962</v>
      </c>
      <c r="M60" s="83" t="s">
        <v>15</v>
      </c>
      <c r="N60" s="83" t="s">
        <v>147</v>
      </c>
      <c r="O60" s="83">
        <v>1</v>
      </c>
      <c r="P60" s="83">
        <v>20</v>
      </c>
      <c r="Q60" s="83">
        <v>20</v>
      </c>
      <c r="R60" s="85" t="s">
        <v>53</v>
      </c>
      <c r="S60" s="83" t="s">
        <v>182</v>
      </c>
      <c r="T60" s="55" t="s">
        <v>963</v>
      </c>
      <c r="U60" s="83" t="s">
        <v>593</v>
      </c>
      <c r="V60" s="87">
        <v>42948</v>
      </c>
      <c r="W60" s="87">
        <v>43100</v>
      </c>
      <c r="X60" s="83" t="s">
        <v>546</v>
      </c>
      <c r="Y60" s="83" t="s">
        <v>590</v>
      </c>
      <c r="Z60" s="83"/>
      <c r="AA60" s="83" t="s">
        <v>591</v>
      </c>
      <c r="AB60" s="83" t="s">
        <v>592</v>
      </c>
      <c r="AC60" s="83"/>
      <c r="AD60" s="83"/>
      <c r="AE60" s="104"/>
    </row>
    <row r="61" spans="2:31" ht="76.5" x14ac:dyDescent="0.2">
      <c r="B61" s="103">
        <v>39</v>
      </c>
      <c r="C61" s="81" t="s">
        <v>568</v>
      </c>
      <c r="D61" s="68" t="s">
        <v>543</v>
      </c>
      <c r="E61" s="53" t="s">
        <v>957</v>
      </c>
      <c r="F61" s="81" t="s">
        <v>587</v>
      </c>
      <c r="G61" s="53" t="s">
        <v>964</v>
      </c>
      <c r="H61" s="83">
        <v>1</v>
      </c>
      <c r="I61" s="83">
        <v>20</v>
      </c>
      <c r="J61" s="83">
        <v>20</v>
      </c>
      <c r="K61" s="85" t="s">
        <v>53</v>
      </c>
      <c r="L61" s="84" t="s">
        <v>965</v>
      </c>
      <c r="M61" s="83" t="s">
        <v>15</v>
      </c>
      <c r="N61" s="83" t="s">
        <v>146</v>
      </c>
      <c r="O61" s="83">
        <v>1</v>
      </c>
      <c r="P61" s="83">
        <v>20</v>
      </c>
      <c r="Q61" s="83">
        <v>20</v>
      </c>
      <c r="R61" s="85" t="s">
        <v>53</v>
      </c>
      <c r="S61" s="83" t="s">
        <v>182</v>
      </c>
      <c r="T61" s="55" t="s">
        <v>966</v>
      </c>
      <c r="U61" s="83" t="s">
        <v>967</v>
      </c>
      <c r="V61" s="87">
        <v>42948</v>
      </c>
      <c r="W61" s="87">
        <v>43100</v>
      </c>
      <c r="X61" s="83" t="s">
        <v>546</v>
      </c>
      <c r="Y61" s="83" t="s">
        <v>590</v>
      </c>
      <c r="Z61" s="83"/>
      <c r="AA61" s="83" t="s">
        <v>591</v>
      </c>
      <c r="AB61" s="83" t="s">
        <v>592</v>
      </c>
      <c r="AC61" s="83"/>
      <c r="AD61" s="83"/>
      <c r="AE61" s="104"/>
    </row>
    <row r="62" spans="2:31" ht="76.5" x14ac:dyDescent="0.2">
      <c r="B62" s="103">
        <v>40</v>
      </c>
      <c r="C62" s="81" t="s">
        <v>568</v>
      </c>
      <c r="D62" s="68" t="s">
        <v>543</v>
      </c>
      <c r="E62" s="53" t="s">
        <v>957</v>
      </c>
      <c r="F62" s="81" t="s">
        <v>588</v>
      </c>
      <c r="G62" s="81" t="s">
        <v>968</v>
      </c>
      <c r="H62" s="83">
        <v>1</v>
      </c>
      <c r="I62" s="83">
        <v>20</v>
      </c>
      <c r="J62" s="83">
        <v>20</v>
      </c>
      <c r="K62" s="85" t="s">
        <v>53</v>
      </c>
      <c r="L62" s="84" t="s">
        <v>969</v>
      </c>
      <c r="M62" s="83" t="s">
        <v>15</v>
      </c>
      <c r="N62" s="83" t="s">
        <v>146</v>
      </c>
      <c r="O62" s="83">
        <v>1</v>
      </c>
      <c r="P62" s="83">
        <v>20</v>
      </c>
      <c r="Q62" s="83">
        <v>20</v>
      </c>
      <c r="R62" s="85" t="s">
        <v>53</v>
      </c>
      <c r="S62" s="83" t="s">
        <v>182</v>
      </c>
      <c r="T62" s="55" t="s">
        <v>970</v>
      </c>
      <c r="U62" s="83" t="s">
        <v>967</v>
      </c>
      <c r="V62" s="87">
        <v>42948</v>
      </c>
      <c r="W62" s="87">
        <v>43100</v>
      </c>
      <c r="X62" s="83" t="s">
        <v>546</v>
      </c>
      <c r="Y62" s="83" t="s">
        <v>590</v>
      </c>
      <c r="Z62" s="83"/>
      <c r="AA62" s="83" t="s">
        <v>591</v>
      </c>
      <c r="AB62" s="83" t="s">
        <v>592</v>
      </c>
      <c r="AC62" s="83"/>
      <c r="AD62" s="83"/>
      <c r="AE62" s="104"/>
    </row>
    <row r="63" spans="2:31" ht="102" x14ac:dyDescent="0.2">
      <c r="B63" s="103">
        <v>41</v>
      </c>
      <c r="C63" s="81" t="s">
        <v>621</v>
      </c>
      <c r="D63" s="68" t="s">
        <v>622</v>
      </c>
      <c r="E63" s="53" t="s">
        <v>971</v>
      </c>
      <c r="F63" s="81" t="s">
        <v>620</v>
      </c>
      <c r="G63" s="53" t="s">
        <v>972</v>
      </c>
      <c r="H63" s="83">
        <v>4</v>
      </c>
      <c r="I63" s="83">
        <v>20</v>
      </c>
      <c r="J63" s="83">
        <v>80</v>
      </c>
      <c r="K63" s="85" t="s">
        <v>51</v>
      </c>
      <c r="L63" s="82" t="s">
        <v>973</v>
      </c>
      <c r="M63" s="83" t="s">
        <v>15</v>
      </c>
      <c r="N63" s="83" t="s">
        <v>146</v>
      </c>
      <c r="O63" s="83">
        <v>1</v>
      </c>
      <c r="P63" s="83">
        <v>20</v>
      </c>
      <c r="Q63" s="83">
        <v>20</v>
      </c>
      <c r="R63" s="85" t="s">
        <v>53</v>
      </c>
      <c r="S63" s="83" t="s">
        <v>623</v>
      </c>
      <c r="T63" s="55" t="s">
        <v>974</v>
      </c>
      <c r="U63" s="83" t="s">
        <v>624</v>
      </c>
      <c r="V63" s="87">
        <v>42948</v>
      </c>
      <c r="W63" s="87">
        <v>43100</v>
      </c>
      <c r="X63" s="83" t="s">
        <v>625</v>
      </c>
      <c r="Y63" s="83" t="s">
        <v>626</v>
      </c>
      <c r="Z63" s="83"/>
      <c r="AA63" s="83" t="s">
        <v>734</v>
      </c>
      <c r="AB63" s="83" t="s">
        <v>627</v>
      </c>
      <c r="AC63" s="83" t="s">
        <v>628</v>
      </c>
      <c r="AD63" s="83" t="s">
        <v>628</v>
      </c>
      <c r="AE63" s="104" t="s">
        <v>628</v>
      </c>
    </row>
    <row r="64" spans="2:31" ht="77.25" thickBot="1" x14ac:dyDescent="0.25">
      <c r="B64" s="105">
        <v>42</v>
      </c>
      <c r="C64" s="106" t="s">
        <v>631</v>
      </c>
      <c r="D64" s="107" t="s">
        <v>716</v>
      </c>
      <c r="E64" s="108" t="s">
        <v>975</v>
      </c>
      <c r="F64" s="106" t="s">
        <v>630</v>
      </c>
      <c r="G64" s="106" t="s">
        <v>976</v>
      </c>
      <c r="H64" s="109">
        <v>1</v>
      </c>
      <c r="I64" s="109">
        <v>10</v>
      </c>
      <c r="J64" s="109">
        <v>10</v>
      </c>
      <c r="K64" s="110" t="s">
        <v>54</v>
      </c>
      <c r="L64" s="111" t="s">
        <v>977</v>
      </c>
      <c r="M64" s="109" t="s">
        <v>15</v>
      </c>
      <c r="N64" s="109" t="s">
        <v>146</v>
      </c>
      <c r="O64" s="109">
        <v>1</v>
      </c>
      <c r="P64" s="109">
        <v>10</v>
      </c>
      <c r="Q64" s="109">
        <v>10</v>
      </c>
      <c r="R64" s="110" t="s">
        <v>54</v>
      </c>
      <c r="S64" s="109">
        <v>2017</v>
      </c>
      <c r="T64" s="112" t="s">
        <v>850</v>
      </c>
      <c r="U64" s="109" t="s">
        <v>736</v>
      </c>
      <c r="V64" s="113">
        <v>42948</v>
      </c>
      <c r="W64" s="113">
        <v>43100</v>
      </c>
      <c r="X64" s="109" t="s">
        <v>632</v>
      </c>
      <c r="Y64" s="109" t="s">
        <v>633</v>
      </c>
      <c r="Z64" s="109" t="s">
        <v>634</v>
      </c>
      <c r="AA64" s="109" t="s">
        <v>635</v>
      </c>
      <c r="AB64" s="109" t="s">
        <v>636</v>
      </c>
      <c r="AC64" s="109" t="s">
        <v>735</v>
      </c>
      <c r="AD64" s="109" t="s">
        <v>635</v>
      </c>
      <c r="AE64" s="114" t="s">
        <v>737</v>
      </c>
    </row>
    <row r="65" spans="18:18" x14ac:dyDescent="0.2">
      <c r="R65" s="52"/>
    </row>
    <row r="66" spans="18:18" x14ac:dyDescent="0.2">
      <c r="R66" s="52"/>
    </row>
    <row r="67" spans="18:18" x14ac:dyDescent="0.2">
      <c r="R67" s="52"/>
    </row>
    <row r="68" spans="18:18" x14ac:dyDescent="0.2">
      <c r="R68" s="52"/>
    </row>
  </sheetData>
  <mergeCells count="199">
    <mergeCell ref="AD49:AD51"/>
    <mergeCell ref="AE49:AE51"/>
    <mergeCell ref="C49:C51"/>
    <mergeCell ref="D49:D51"/>
    <mergeCell ref="B49:B51"/>
    <mergeCell ref="U49:U51"/>
    <mergeCell ref="V49:V51"/>
    <mergeCell ref="X49:X51"/>
    <mergeCell ref="Y49:Y51"/>
    <mergeCell ref="Z49:Z51"/>
    <mergeCell ref="AA49:AA51"/>
    <mergeCell ref="AB49:AB51"/>
    <mergeCell ref="AC49:AC51"/>
    <mergeCell ref="L49:L51"/>
    <mergeCell ref="M49:M51"/>
    <mergeCell ref="N49:N51"/>
    <mergeCell ref="O49:O51"/>
    <mergeCell ref="P49:P51"/>
    <mergeCell ref="Q49:Q51"/>
    <mergeCell ref="R49:R51"/>
    <mergeCell ref="S49:S51"/>
    <mergeCell ref="T49:T51"/>
    <mergeCell ref="E49:E51"/>
    <mergeCell ref="F49:F51"/>
    <mergeCell ref="C14:C16"/>
    <mergeCell ref="D14:D16"/>
    <mergeCell ref="H49:H51"/>
    <mergeCell ref="I49:I51"/>
    <mergeCell ref="J49:J51"/>
    <mergeCell ref="K49:K51"/>
    <mergeCell ref="G33:G35"/>
    <mergeCell ref="F33:F35"/>
    <mergeCell ref="E33:E35"/>
    <mergeCell ref="D33:D35"/>
    <mergeCell ref="K39:K41"/>
    <mergeCell ref="J39:J41"/>
    <mergeCell ref="K42:K44"/>
    <mergeCell ref="D39:D41"/>
    <mergeCell ref="I33:I35"/>
    <mergeCell ref="H33:H35"/>
    <mergeCell ref="B17:B18"/>
    <mergeCell ref="D6:D7"/>
    <mergeCell ref="Q6:Q7"/>
    <mergeCell ref="J6:J7"/>
    <mergeCell ref="L5:L7"/>
    <mergeCell ref="M5:M7"/>
    <mergeCell ref="N5:N7"/>
    <mergeCell ref="C17:C18"/>
    <mergeCell ref="D17:D18"/>
    <mergeCell ref="E17:E18"/>
    <mergeCell ref="F17:F18"/>
    <mergeCell ref="G17:G18"/>
    <mergeCell ref="H17:H18"/>
    <mergeCell ref="I17:I18"/>
    <mergeCell ref="J17:J18"/>
    <mergeCell ref="K17:K18"/>
    <mergeCell ref="L17:L18"/>
    <mergeCell ref="O17:O18"/>
    <mergeCell ref="P17:P18"/>
    <mergeCell ref="Q17:Q18"/>
    <mergeCell ref="G11:G13"/>
    <mergeCell ref="B14:B16"/>
    <mergeCell ref="Y11:Y13"/>
    <mergeCell ref="Z11:Z13"/>
    <mergeCell ref="AA11:AA13"/>
    <mergeCell ref="V17:V18"/>
    <mergeCell ref="W17:W18"/>
    <mergeCell ref="AA17:AA18"/>
    <mergeCell ref="X14:X16"/>
    <mergeCell ref="V15:V16"/>
    <mergeCell ref="W15:W16"/>
    <mergeCell ref="V11:V13"/>
    <mergeCell ref="R11:R13"/>
    <mergeCell ref="S11:S13"/>
    <mergeCell ref="T11:T13"/>
    <mergeCell ref="S6:S7"/>
    <mergeCell ref="T6:T7"/>
    <mergeCell ref="W6:W7"/>
    <mergeCell ref="W11:W13"/>
    <mergeCell ref="X11:X13"/>
    <mergeCell ref="B4:B5"/>
    <mergeCell ref="U6:U7"/>
    <mergeCell ref="AC6:AC7"/>
    <mergeCell ref="V6:V7"/>
    <mergeCell ref="X6:X7"/>
    <mergeCell ref="Y6:Y7"/>
    <mergeCell ref="Z6:Z7"/>
    <mergeCell ref="R17:R18"/>
    <mergeCell ref="S17:S18"/>
    <mergeCell ref="J11:J13"/>
    <mergeCell ref="K11:K13"/>
    <mergeCell ref="O11:O13"/>
    <mergeCell ref="P11:P13"/>
    <mergeCell ref="H4:K4"/>
    <mergeCell ref="H5:K5"/>
    <mergeCell ref="O5:R5"/>
    <mergeCell ref="L4:AB4"/>
    <mergeCell ref="S5:AB5"/>
    <mergeCell ref="H11:H13"/>
    <mergeCell ref="I11:I13"/>
    <mergeCell ref="J14:J16"/>
    <mergeCell ref="AA6:AA7"/>
    <mergeCell ref="AB6:AB7"/>
    <mergeCell ref="U11:U13"/>
    <mergeCell ref="G6:G7"/>
    <mergeCell ref="H6:H7"/>
    <mergeCell ref="I6:I7"/>
    <mergeCell ref="C3:G5"/>
    <mergeCell ref="AE6:AE7"/>
    <mergeCell ref="K6:K7"/>
    <mergeCell ref="O6:O7"/>
    <mergeCell ref="P6:P7"/>
    <mergeCell ref="R6:R7"/>
    <mergeCell ref="AC3:AE5"/>
    <mergeCell ref="AD6:AD7"/>
    <mergeCell ref="B11:B13"/>
    <mergeCell ref="C11:C13"/>
    <mergeCell ref="D11:D13"/>
    <mergeCell ref="E11:E13"/>
    <mergeCell ref="F11:F13"/>
    <mergeCell ref="B6:B7"/>
    <mergeCell ref="C6:C7"/>
    <mergeCell ref="E6:E7"/>
    <mergeCell ref="F6:F7"/>
    <mergeCell ref="Q11:Q13"/>
    <mergeCell ref="S15:S16"/>
    <mergeCell ref="T15:T16"/>
    <mergeCell ref="U15:U16"/>
    <mergeCell ref="E14:E16"/>
    <mergeCell ref="F14:F16"/>
    <mergeCell ref="G14:G16"/>
    <mergeCell ref="H14:H16"/>
    <mergeCell ref="I14:I16"/>
    <mergeCell ref="AD11:AD13"/>
    <mergeCell ref="AE11:AE13"/>
    <mergeCell ref="AD15:AD16"/>
    <mergeCell ref="AA15:AA16"/>
    <mergeCell ref="AB15:AB16"/>
    <mergeCell ref="AC15:AC16"/>
    <mergeCell ref="AC11:AC13"/>
    <mergeCell ref="AB11:AB13"/>
    <mergeCell ref="Z14:Z16"/>
    <mergeCell ref="S36:S38"/>
    <mergeCell ref="B39:B41"/>
    <mergeCell ref="C39:C41"/>
    <mergeCell ref="E39:E41"/>
    <mergeCell ref="F39:F41"/>
    <mergeCell ref="G39:G41"/>
    <mergeCell ref="H39:H41"/>
    <mergeCell ref="I39:I41"/>
    <mergeCell ref="AE15:AE16"/>
    <mergeCell ref="Y14:Y16"/>
    <mergeCell ref="K14:K16"/>
    <mergeCell ref="O14:O16"/>
    <mergeCell ref="P14:P16"/>
    <mergeCell ref="Q14:Q16"/>
    <mergeCell ref="R14:R16"/>
    <mergeCell ref="C33:C35"/>
    <mergeCell ref="B33:B35"/>
    <mergeCell ref="R33:R35"/>
    <mergeCell ref="S33:S35"/>
    <mergeCell ref="O33:O35"/>
    <mergeCell ref="P33:P35"/>
    <mergeCell ref="Q33:Q35"/>
    <mergeCell ref="K33:K35"/>
    <mergeCell ref="J33:J35"/>
    <mergeCell ref="G36:G38"/>
    <mergeCell ref="H36:H38"/>
    <mergeCell ref="I36:I38"/>
    <mergeCell ref="J36:J38"/>
    <mergeCell ref="K36:K38"/>
    <mergeCell ref="Q36:Q38"/>
    <mergeCell ref="R36:R38"/>
    <mergeCell ref="O36:O38"/>
    <mergeCell ref="P36:P38"/>
    <mergeCell ref="W49:W51"/>
    <mergeCell ref="B1:AE2"/>
    <mergeCell ref="H3:AB3"/>
    <mergeCell ref="O42:O44"/>
    <mergeCell ref="P42:P44"/>
    <mergeCell ref="Q42:Q44"/>
    <mergeCell ref="R42:R44"/>
    <mergeCell ref="S42:S44"/>
    <mergeCell ref="C42:C44"/>
    <mergeCell ref="B42:B44"/>
    <mergeCell ref="D42:D44"/>
    <mergeCell ref="E42:E44"/>
    <mergeCell ref="F42:F44"/>
    <mergeCell ref="G42:G44"/>
    <mergeCell ref="H42:H44"/>
    <mergeCell ref="I42:I44"/>
    <mergeCell ref="J42:J44"/>
    <mergeCell ref="R39:R41"/>
    <mergeCell ref="S39:S41"/>
    <mergeCell ref="C36:C38"/>
    <mergeCell ref="D36:D38"/>
    <mergeCell ref="B36:B38"/>
    <mergeCell ref="E36:E38"/>
    <mergeCell ref="F36:F38"/>
  </mergeCells>
  <conditionalFormatting sqref="K8">
    <cfRule type="cellIs" dxfId="351" priority="352" operator="between">
      <formula>"J8&lt;101"</formula>
      <formula>"J8&gt;59"</formula>
    </cfRule>
  </conditionalFormatting>
  <conditionalFormatting sqref="K9">
    <cfRule type="cellIs" dxfId="350" priority="347" operator="between">
      <formula>"J8&lt;101"</formula>
      <formula>"J8&gt;59"</formula>
    </cfRule>
  </conditionalFormatting>
  <conditionalFormatting sqref="K10">
    <cfRule type="cellIs" dxfId="349" priority="342" operator="between">
      <formula>"J8&lt;101"</formula>
      <formula>"J8&gt;59"</formula>
    </cfRule>
  </conditionalFormatting>
  <conditionalFormatting sqref="K11">
    <cfRule type="cellIs" dxfId="348" priority="337" operator="between">
      <formula>"J8&lt;101"</formula>
      <formula>"J8&gt;59"</formula>
    </cfRule>
  </conditionalFormatting>
  <conditionalFormatting sqref="K14">
    <cfRule type="cellIs" dxfId="347" priority="332" operator="between">
      <formula>"J8&lt;101"</formula>
      <formula>"J8&gt;59"</formula>
    </cfRule>
  </conditionalFormatting>
  <conditionalFormatting sqref="K17">
    <cfRule type="cellIs" dxfId="346" priority="327" operator="between">
      <formula>"J8&lt;101"</formula>
      <formula>"J8&gt;59"</formula>
    </cfRule>
  </conditionalFormatting>
  <conditionalFormatting sqref="K19">
    <cfRule type="cellIs" dxfId="345" priority="322" operator="between">
      <formula>"J8&lt;101"</formula>
      <formula>"J8&gt;59"</formula>
    </cfRule>
  </conditionalFormatting>
  <conditionalFormatting sqref="K20">
    <cfRule type="cellIs" dxfId="344" priority="317" operator="between">
      <formula>"J8&lt;101"</formula>
      <formula>"J8&gt;59"</formula>
    </cfRule>
  </conditionalFormatting>
  <conditionalFormatting sqref="K21">
    <cfRule type="cellIs" dxfId="343" priority="312" operator="between">
      <formula>"J8&lt;101"</formula>
      <formula>"J8&gt;59"</formula>
    </cfRule>
  </conditionalFormatting>
  <conditionalFormatting sqref="K22">
    <cfRule type="cellIs" dxfId="342" priority="307" operator="between">
      <formula>"J8&lt;101"</formula>
      <formula>"J8&gt;59"</formula>
    </cfRule>
  </conditionalFormatting>
  <conditionalFormatting sqref="K23">
    <cfRule type="cellIs" dxfId="341" priority="302" operator="between">
      <formula>"J8&lt;101"</formula>
      <formula>"J8&gt;59"</formula>
    </cfRule>
  </conditionalFormatting>
  <conditionalFormatting sqref="K24">
    <cfRule type="cellIs" dxfId="340" priority="297" operator="between">
      <formula>"J8&lt;101"</formula>
      <formula>"J8&gt;59"</formula>
    </cfRule>
  </conditionalFormatting>
  <conditionalFormatting sqref="K25">
    <cfRule type="cellIs" dxfId="339" priority="292" operator="between">
      <formula>"J8&lt;101"</formula>
      <formula>"J8&gt;59"</formula>
    </cfRule>
  </conditionalFormatting>
  <conditionalFormatting sqref="K26">
    <cfRule type="cellIs" dxfId="338" priority="287" operator="between">
      <formula>"J8&lt;101"</formula>
      <formula>"J8&gt;59"</formula>
    </cfRule>
  </conditionalFormatting>
  <conditionalFormatting sqref="K27">
    <cfRule type="cellIs" dxfId="337" priority="282" operator="between">
      <formula>"J8&lt;101"</formula>
      <formula>"J8&gt;59"</formula>
    </cfRule>
  </conditionalFormatting>
  <conditionalFormatting sqref="K28">
    <cfRule type="cellIs" dxfId="336" priority="277" operator="between">
      <formula>"J8&lt;101"</formula>
      <formula>"J8&gt;59"</formula>
    </cfRule>
  </conditionalFormatting>
  <conditionalFormatting sqref="K29:K30">
    <cfRule type="cellIs" dxfId="335" priority="272" operator="between">
      <formula>"J8&lt;101"</formula>
      <formula>"J8&gt;59"</formula>
    </cfRule>
  </conditionalFormatting>
  <conditionalFormatting sqref="K31:K32">
    <cfRule type="cellIs" dxfId="334" priority="267" operator="between">
      <formula>"J8&lt;101"</formula>
      <formula>"J8&gt;59"</formula>
    </cfRule>
  </conditionalFormatting>
  <conditionalFormatting sqref="K33">
    <cfRule type="cellIs" dxfId="333" priority="262" operator="between">
      <formula>"J8&lt;101"</formula>
      <formula>"J8&gt;59"</formula>
    </cfRule>
  </conditionalFormatting>
  <conditionalFormatting sqref="K45">
    <cfRule type="cellIs" dxfId="332" priority="257" operator="between">
      <formula>"J8&lt;101"</formula>
      <formula>"J8&gt;59"</formula>
    </cfRule>
  </conditionalFormatting>
  <conditionalFormatting sqref="K48">
    <cfRule type="cellIs" dxfId="331" priority="252" operator="between">
      <formula>"J8&lt;101"</formula>
      <formula>"J8&gt;59"</formula>
    </cfRule>
  </conditionalFormatting>
  <conditionalFormatting sqref="K49">
    <cfRule type="cellIs" dxfId="330" priority="247" operator="between">
      <formula>"J8&lt;101"</formula>
      <formula>"J8&gt;59"</formula>
    </cfRule>
  </conditionalFormatting>
  <conditionalFormatting sqref="K52">
    <cfRule type="cellIs" dxfId="329" priority="242" operator="between">
      <formula>"J8&lt;101"</formula>
      <formula>"J8&gt;59"</formula>
    </cfRule>
  </conditionalFormatting>
  <conditionalFormatting sqref="K53">
    <cfRule type="cellIs" dxfId="328" priority="237" operator="between">
      <formula>"J8&lt;101"</formula>
      <formula>"J8&gt;59"</formula>
    </cfRule>
  </conditionalFormatting>
  <conditionalFormatting sqref="K54">
    <cfRule type="cellIs" dxfId="327" priority="232" operator="between">
      <formula>"J8&lt;101"</formula>
      <formula>"J8&gt;59"</formula>
    </cfRule>
  </conditionalFormatting>
  <conditionalFormatting sqref="K55">
    <cfRule type="cellIs" dxfId="326" priority="227" operator="between">
      <formula>"J8&lt;101"</formula>
      <formula>"J8&gt;59"</formula>
    </cfRule>
  </conditionalFormatting>
  <conditionalFormatting sqref="K56">
    <cfRule type="cellIs" dxfId="325" priority="222" operator="between">
      <formula>"J8&lt;101"</formula>
      <formula>"J8&gt;59"</formula>
    </cfRule>
  </conditionalFormatting>
  <conditionalFormatting sqref="K57">
    <cfRule type="cellIs" dxfId="324" priority="217" operator="between">
      <formula>"J8&lt;101"</formula>
      <formula>"J8&gt;59"</formula>
    </cfRule>
  </conditionalFormatting>
  <conditionalFormatting sqref="K58">
    <cfRule type="cellIs" dxfId="323" priority="212" operator="between">
      <formula>"J8&lt;101"</formula>
      <formula>"J8&gt;59"</formula>
    </cfRule>
  </conditionalFormatting>
  <conditionalFormatting sqref="K59">
    <cfRule type="cellIs" dxfId="322" priority="207" operator="between">
      <formula>"J8&lt;101"</formula>
      <formula>"J8&gt;59"</formula>
    </cfRule>
  </conditionalFormatting>
  <conditionalFormatting sqref="K60">
    <cfRule type="cellIs" dxfId="321" priority="202" operator="between">
      <formula>"J8&lt;101"</formula>
      <formula>"J8&gt;59"</formula>
    </cfRule>
  </conditionalFormatting>
  <conditionalFormatting sqref="K61">
    <cfRule type="cellIs" dxfId="320" priority="197" operator="between">
      <formula>"J8&lt;101"</formula>
      <formula>"J8&gt;59"</formula>
    </cfRule>
  </conditionalFormatting>
  <conditionalFormatting sqref="K62">
    <cfRule type="cellIs" dxfId="319" priority="192" operator="between">
      <formula>"J8&lt;101"</formula>
      <formula>"J8&gt;59"</formula>
    </cfRule>
  </conditionalFormatting>
  <conditionalFormatting sqref="K63">
    <cfRule type="cellIs" dxfId="318" priority="187" operator="between">
      <formula>"J8&lt;101"</formula>
      <formula>"J8&gt;59"</formula>
    </cfRule>
  </conditionalFormatting>
  <conditionalFormatting sqref="K64">
    <cfRule type="cellIs" dxfId="317" priority="182" operator="between">
      <formula>"J8&lt;101"</formula>
      <formula>"J8&gt;59"</formula>
    </cfRule>
  </conditionalFormatting>
  <conditionalFormatting sqref="K39">
    <cfRule type="cellIs" dxfId="316" priority="37" operator="between">
      <formula>"J8&lt;101"</formula>
      <formula>"J8&gt;59"</formula>
    </cfRule>
  </conditionalFormatting>
  <conditionalFormatting sqref="K36">
    <cfRule type="cellIs" dxfId="315" priority="28" operator="between">
      <formula>"J8&lt;101"</formula>
      <formula>"J8&gt;59"</formula>
    </cfRule>
  </conditionalFormatting>
  <conditionalFormatting sqref="K42">
    <cfRule type="cellIs" dxfId="314" priority="19" operator="between">
      <formula>"J8&lt;101"</formula>
      <formula>"J8&gt;59"</formula>
    </cfRule>
  </conditionalFormatting>
  <conditionalFormatting sqref="K46">
    <cfRule type="cellIs" dxfId="313" priority="10" operator="between">
      <formula>"J8&lt;101"</formula>
      <formula>"J8&gt;59"</formula>
    </cfRule>
  </conditionalFormatting>
  <conditionalFormatting sqref="K47">
    <cfRule type="cellIs" dxfId="312" priority="5" operator="between">
      <formula>"J8&lt;101"</formula>
      <formula>"J8&gt;59"</formula>
    </cfRule>
  </conditionalFormatting>
  <dataValidations count="2">
    <dataValidation type="list" allowBlank="1" showInputMessage="1" showErrorMessage="1" sqref="N49:N50 N52">
      <formula1>#REF!</formula1>
    </dataValidation>
    <dataValidation type="list" allowBlank="1" showInputMessage="1" showErrorMessage="1" sqref="M49:M50 M52 M36:N44">
      <formula1>#REF!</formula1>
    </dataValidation>
  </dataValidations>
  <pageMargins left="0.70866141732283472" right="0.70866141732283472" top="0.74803149606299213" bottom="0.74803149606299213" header="0.31496062992125984" footer="0.31496062992125984"/>
  <pageSetup scale="4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348" operator="containsText" id="{1E3EE06B-FCF6-4158-AFF5-56B451DFCB4E}">
            <xm:f>NOT(ISERROR(SEARCH('Clasificación de los riesgos '!$J$10,K8)))</xm:f>
            <xm:f>'Clasificación de los riesgos '!$J$10</xm:f>
            <x14:dxf>
              <fill>
                <patternFill>
                  <bgColor rgb="FF33CC33"/>
                </patternFill>
              </fill>
            </x14:dxf>
          </x14:cfRule>
          <x14:cfRule type="containsText" priority="349" operator="containsText" id="{3AD84512-117E-4855-9C85-A6985F19160C}">
            <xm:f>NOT(ISERROR(SEARCH('Clasificación de los riesgos '!$J$8,K8)))</xm:f>
            <xm:f>'Clasificación de los riesgos '!$J$8</xm:f>
            <x14:dxf>
              <fill>
                <patternFill>
                  <bgColor rgb="FFFF9900"/>
                </patternFill>
              </fill>
            </x14:dxf>
          </x14:cfRule>
          <x14:cfRule type="containsText" priority="350" operator="containsText" id="{68674362-956E-4C4F-B2D3-94813D2A2F5B}">
            <xm:f>NOT(ISERROR(SEARCH('Clasificación de los riesgos '!$J$7,K8)))</xm:f>
            <xm:f>'Clasificación de los riesgos '!$J$7</xm:f>
            <x14:dxf>
              <fill>
                <patternFill>
                  <bgColor rgb="FFFF0000"/>
                </patternFill>
              </fill>
            </x14:dxf>
          </x14:cfRule>
          <x14:cfRule type="containsText" priority="351" operator="containsText" id="{9A00D3D7-E288-4FDF-8F28-BA7F1738F80E}">
            <xm:f>NOT(ISERROR(SEARCH('Clasificación de los riesgos '!$J$9,K8)))</xm:f>
            <xm:f>'Clasificación de los riesgos '!$J$9</xm:f>
            <x14:dxf>
              <fill>
                <patternFill>
                  <bgColor rgb="FFFFFF00"/>
                </patternFill>
              </fill>
            </x14:dxf>
          </x14:cfRule>
          <xm:sqref>K8</xm:sqref>
        </x14:conditionalFormatting>
        <x14:conditionalFormatting xmlns:xm="http://schemas.microsoft.com/office/excel/2006/main">
          <x14:cfRule type="containsText" priority="343" operator="containsText" id="{D1AB66DE-3F69-42A2-BEF7-9619D9D68859}">
            <xm:f>NOT(ISERROR(SEARCH('Clasificación de los riesgos '!$J$10,K9)))</xm:f>
            <xm:f>'Clasificación de los riesgos '!$J$10</xm:f>
            <x14:dxf>
              <fill>
                <patternFill>
                  <bgColor rgb="FF33CC33"/>
                </patternFill>
              </fill>
            </x14:dxf>
          </x14:cfRule>
          <x14:cfRule type="containsText" priority="344" operator="containsText" id="{44B61D82-8EB1-4F8C-9153-0D2827EF437B}">
            <xm:f>NOT(ISERROR(SEARCH('Clasificación de los riesgos '!$J$8,K9)))</xm:f>
            <xm:f>'Clasificación de los riesgos '!$J$8</xm:f>
            <x14:dxf>
              <fill>
                <patternFill>
                  <bgColor rgb="FFFF9900"/>
                </patternFill>
              </fill>
            </x14:dxf>
          </x14:cfRule>
          <x14:cfRule type="containsText" priority="345" operator="containsText" id="{D6C2FCE2-629A-432F-A992-D3601E63E31D}">
            <xm:f>NOT(ISERROR(SEARCH('Clasificación de los riesgos '!$J$7,K9)))</xm:f>
            <xm:f>'Clasificación de los riesgos '!$J$7</xm:f>
            <x14:dxf>
              <fill>
                <patternFill>
                  <bgColor rgb="FFFF0000"/>
                </patternFill>
              </fill>
            </x14:dxf>
          </x14:cfRule>
          <x14:cfRule type="containsText" priority="346" operator="containsText" id="{CF4FBC0D-815F-42A6-9C52-4E8B02125D5E}">
            <xm:f>NOT(ISERROR(SEARCH('Clasificación de los riesgos '!$J$9,K9)))</xm:f>
            <xm:f>'Clasificación de los riesgos '!$J$9</xm:f>
            <x14:dxf>
              <fill>
                <patternFill>
                  <bgColor rgb="FFFFFF00"/>
                </patternFill>
              </fill>
            </x14:dxf>
          </x14:cfRule>
          <xm:sqref>K9</xm:sqref>
        </x14:conditionalFormatting>
        <x14:conditionalFormatting xmlns:xm="http://schemas.microsoft.com/office/excel/2006/main">
          <x14:cfRule type="containsText" priority="338" operator="containsText" id="{A484FDB6-27F8-4BF3-BC28-18566EC223F8}">
            <xm:f>NOT(ISERROR(SEARCH('Clasificación de los riesgos '!$J$10,K10)))</xm:f>
            <xm:f>'Clasificación de los riesgos '!$J$10</xm:f>
            <x14:dxf>
              <fill>
                <patternFill>
                  <bgColor rgb="FF33CC33"/>
                </patternFill>
              </fill>
            </x14:dxf>
          </x14:cfRule>
          <x14:cfRule type="containsText" priority="339" operator="containsText" id="{2583C1E8-8711-4FC6-B578-F67B2A8AB71E}">
            <xm:f>NOT(ISERROR(SEARCH('Clasificación de los riesgos '!$J$8,K10)))</xm:f>
            <xm:f>'Clasificación de los riesgos '!$J$8</xm:f>
            <x14:dxf>
              <fill>
                <patternFill>
                  <bgColor rgb="FFFF9900"/>
                </patternFill>
              </fill>
            </x14:dxf>
          </x14:cfRule>
          <x14:cfRule type="containsText" priority="340" operator="containsText" id="{B05F25A3-C452-48C2-BBBC-4321C82C02BD}">
            <xm:f>NOT(ISERROR(SEARCH('Clasificación de los riesgos '!$J$7,K10)))</xm:f>
            <xm:f>'Clasificación de los riesgos '!$J$7</xm:f>
            <x14:dxf>
              <fill>
                <patternFill>
                  <bgColor rgb="FFFF0000"/>
                </patternFill>
              </fill>
            </x14:dxf>
          </x14:cfRule>
          <x14:cfRule type="containsText" priority="341" operator="containsText" id="{B92D6D16-4B17-459C-935D-5A6B923DEEFA}">
            <xm:f>NOT(ISERROR(SEARCH('Clasificación de los riesgos '!$J$9,K10)))</xm:f>
            <xm:f>'Clasificación de los riesgos '!$J$9</xm:f>
            <x14:dxf>
              <fill>
                <patternFill>
                  <bgColor rgb="FFFFFF00"/>
                </patternFill>
              </fill>
            </x14:dxf>
          </x14:cfRule>
          <xm:sqref>K10</xm:sqref>
        </x14:conditionalFormatting>
        <x14:conditionalFormatting xmlns:xm="http://schemas.microsoft.com/office/excel/2006/main">
          <x14:cfRule type="containsText" priority="333" operator="containsText" id="{F505ED43-15E0-4409-B566-E254B517B336}">
            <xm:f>NOT(ISERROR(SEARCH('Clasificación de los riesgos '!$J$10,K11)))</xm:f>
            <xm:f>'Clasificación de los riesgos '!$J$10</xm:f>
            <x14:dxf>
              <fill>
                <patternFill>
                  <bgColor rgb="FF33CC33"/>
                </patternFill>
              </fill>
            </x14:dxf>
          </x14:cfRule>
          <x14:cfRule type="containsText" priority="334" operator="containsText" id="{410644BB-89C7-451B-85B2-9FA32C91A781}">
            <xm:f>NOT(ISERROR(SEARCH('Clasificación de los riesgos '!$J$8,K11)))</xm:f>
            <xm:f>'Clasificación de los riesgos '!$J$8</xm:f>
            <x14:dxf>
              <fill>
                <patternFill>
                  <bgColor rgb="FFFF9900"/>
                </patternFill>
              </fill>
            </x14:dxf>
          </x14:cfRule>
          <x14:cfRule type="containsText" priority="335" operator="containsText" id="{62A23459-4072-4970-91F2-A5A14DB61321}">
            <xm:f>NOT(ISERROR(SEARCH('Clasificación de los riesgos '!$J$7,K11)))</xm:f>
            <xm:f>'Clasificación de los riesgos '!$J$7</xm:f>
            <x14:dxf>
              <fill>
                <patternFill>
                  <bgColor rgb="FFFF0000"/>
                </patternFill>
              </fill>
            </x14:dxf>
          </x14:cfRule>
          <x14:cfRule type="containsText" priority="336" operator="containsText" id="{D7E410FA-BF12-4673-88DF-9423B599B450}">
            <xm:f>NOT(ISERROR(SEARCH('Clasificación de los riesgos '!$J$9,K11)))</xm:f>
            <xm:f>'Clasificación de los riesgos '!$J$9</xm:f>
            <x14:dxf>
              <fill>
                <patternFill>
                  <bgColor rgb="FFFFFF00"/>
                </patternFill>
              </fill>
            </x14:dxf>
          </x14:cfRule>
          <xm:sqref>K11</xm:sqref>
        </x14:conditionalFormatting>
        <x14:conditionalFormatting xmlns:xm="http://schemas.microsoft.com/office/excel/2006/main">
          <x14:cfRule type="containsText" priority="328" operator="containsText" id="{10804B3C-88B3-4088-AFC4-D2EA39A1C423}">
            <xm:f>NOT(ISERROR(SEARCH('Clasificación de los riesgos '!$J$10,K14)))</xm:f>
            <xm:f>'Clasificación de los riesgos '!$J$10</xm:f>
            <x14:dxf>
              <fill>
                <patternFill>
                  <bgColor rgb="FF33CC33"/>
                </patternFill>
              </fill>
            </x14:dxf>
          </x14:cfRule>
          <x14:cfRule type="containsText" priority="329" operator="containsText" id="{00EF7F62-E1D4-4045-8881-410F4A027744}">
            <xm:f>NOT(ISERROR(SEARCH('Clasificación de los riesgos '!$J$8,K14)))</xm:f>
            <xm:f>'Clasificación de los riesgos '!$J$8</xm:f>
            <x14:dxf>
              <fill>
                <patternFill>
                  <bgColor rgb="FFFF9900"/>
                </patternFill>
              </fill>
            </x14:dxf>
          </x14:cfRule>
          <x14:cfRule type="containsText" priority="330" operator="containsText" id="{9A9A27CE-3FA5-4173-ABB9-00A555936875}">
            <xm:f>NOT(ISERROR(SEARCH('Clasificación de los riesgos '!$J$7,K14)))</xm:f>
            <xm:f>'Clasificación de los riesgos '!$J$7</xm:f>
            <x14:dxf>
              <fill>
                <patternFill>
                  <bgColor rgb="FFFF0000"/>
                </patternFill>
              </fill>
            </x14:dxf>
          </x14:cfRule>
          <x14:cfRule type="containsText" priority="331" operator="containsText" id="{9812187B-73D7-491F-B11D-737F1B155194}">
            <xm:f>NOT(ISERROR(SEARCH('Clasificación de los riesgos '!$J$9,K14)))</xm:f>
            <xm:f>'Clasificación de los riesgos '!$J$9</xm:f>
            <x14:dxf>
              <fill>
                <patternFill>
                  <bgColor rgb="FFFFFF00"/>
                </patternFill>
              </fill>
            </x14:dxf>
          </x14:cfRule>
          <xm:sqref>K14</xm:sqref>
        </x14:conditionalFormatting>
        <x14:conditionalFormatting xmlns:xm="http://schemas.microsoft.com/office/excel/2006/main">
          <x14:cfRule type="containsText" priority="323" operator="containsText" id="{6B22E4E9-6EB0-42A1-B844-73F3B6D0B06A}">
            <xm:f>NOT(ISERROR(SEARCH('Clasificación de los riesgos '!$J$10,K17)))</xm:f>
            <xm:f>'Clasificación de los riesgos '!$J$10</xm:f>
            <x14:dxf>
              <fill>
                <patternFill>
                  <bgColor rgb="FF33CC33"/>
                </patternFill>
              </fill>
            </x14:dxf>
          </x14:cfRule>
          <x14:cfRule type="containsText" priority="324" operator="containsText" id="{872416CC-1AE7-4A71-AC49-79E20651D0F3}">
            <xm:f>NOT(ISERROR(SEARCH('Clasificación de los riesgos '!$J$8,K17)))</xm:f>
            <xm:f>'Clasificación de los riesgos '!$J$8</xm:f>
            <x14:dxf>
              <fill>
                <patternFill>
                  <bgColor rgb="FFFF9900"/>
                </patternFill>
              </fill>
            </x14:dxf>
          </x14:cfRule>
          <x14:cfRule type="containsText" priority="325" operator="containsText" id="{FC3BAFA0-D685-4E2D-A0F6-DDF44CD72699}">
            <xm:f>NOT(ISERROR(SEARCH('Clasificación de los riesgos '!$J$7,K17)))</xm:f>
            <xm:f>'Clasificación de los riesgos '!$J$7</xm:f>
            <x14:dxf>
              <fill>
                <patternFill>
                  <bgColor rgb="FFFF0000"/>
                </patternFill>
              </fill>
            </x14:dxf>
          </x14:cfRule>
          <x14:cfRule type="containsText" priority="326" operator="containsText" id="{923EA120-DDC9-4F8F-944E-B589E3F01590}">
            <xm:f>NOT(ISERROR(SEARCH('Clasificación de los riesgos '!$J$9,K17)))</xm:f>
            <xm:f>'Clasificación de los riesgos '!$J$9</xm:f>
            <x14:dxf>
              <fill>
                <patternFill>
                  <bgColor rgb="FFFFFF00"/>
                </patternFill>
              </fill>
            </x14:dxf>
          </x14:cfRule>
          <xm:sqref>K17</xm:sqref>
        </x14:conditionalFormatting>
        <x14:conditionalFormatting xmlns:xm="http://schemas.microsoft.com/office/excel/2006/main">
          <x14:cfRule type="containsText" priority="318" operator="containsText" id="{8A79DB56-AA9A-4CD8-B4C6-25E96BD360EB}">
            <xm:f>NOT(ISERROR(SEARCH('Clasificación de los riesgos '!$J$10,K19)))</xm:f>
            <xm:f>'Clasificación de los riesgos '!$J$10</xm:f>
            <x14:dxf>
              <fill>
                <patternFill>
                  <bgColor rgb="FF33CC33"/>
                </patternFill>
              </fill>
            </x14:dxf>
          </x14:cfRule>
          <x14:cfRule type="containsText" priority="319" operator="containsText" id="{037CEAF3-50A6-4542-B4DB-F55FF823E419}">
            <xm:f>NOT(ISERROR(SEARCH('Clasificación de los riesgos '!$J$8,K19)))</xm:f>
            <xm:f>'Clasificación de los riesgos '!$J$8</xm:f>
            <x14:dxf>
              <fill>
                <patternFill>
                  <bgColor rgb="FFFF9900"/>
                </patternFill>
              </fill>
            </x14:dxf>
          </x14:cfRule>
          <x14:cfRule type="containsText" priority="320" operator="containsText" id="{28E1F982-9135-4779-9676-D892D44CC8D3}">
            <xm:f>NOT(ISERROR(SEARCH('Clasificación de los riesgos '!$J$7,K19)))</xm:f>
            <xm:f>'Clasificación de los riesgos '!$J$7</xm:f>
            <x14:dxf>
              <fill>
                <patternFill>
                  <bgColor rgb="FFFF0000"/>
                </patternFill>
              </fill>
            </x14:dxf>
          </x14:cfRule>
          <x14:cfRule type="containsText" priority="321" operator="containsText" id="{EB341120-185C-4E6D-8848-F86E82B21FEA}">
            <xm:f>NOT(ISERROR(SEARCH('Clasificación de los riesgos '!$J$9,K19)))</xm:f>
            <xm:f>'Clasificación de los riesgos '!$J$9</xm:f>
            <x14:dxf>
              <fill>
                <patternFill>
                  <bgColor rgb="FFFFFF00"/>
                </patternFill>
              </fill>
            </x14:dxf>
          </x14:cfRule>
          <xm:sqref>K19</xm:sqref>
        </x14:conditionalFormatting>
        <x14:conditionalFormatting xmlns:xm="http://schemas.microsoft.com/office/excel/2006/main">
          <x14:cfRule type="containsText" priority="313" operator="containsText" id="{4040D0FE-A12D-4F78-A451-CD23D1906BDE}">
            <xm:f>NOT(ISERROR(SEARCH('Clasificación de los riesgos '!$J$10,K20)))</xm:f>
            <xm:f>'Clasificación de los riesgos '!$J$10</xm:f>
            <x14:dxf>
              <fill>
                <patternFill>
                  <bgColor rgb="FF33CC33"/>
                </patternFill>
              </fill>
            </x14:dxf>
          </x14:cfRule>
          <x14:cfRule type="containsText" priority="314" operator="containsText" id="{0C42FDAF-22FB-47E6-B746-3260951B9521}">
            <xm:f>NOT(ISERROR(SEARCH('Clasificación de los riesgos '!$J$8,K20)))</xm:f>
            <xm:f>'Clasificación de los riesgos '!$J$8</xm:f>
            <x14:dxf>
              <fill>
                <patternFill>
                  <bgColor rgb="FFFF9900"/>
                </patternFill>
              </fill>
            </x14:dxf>
          </x14:cfRule>
          <x14:cfRule type="containsText" priority="315" operator="containsText" id="{9AF2C997-FE3E-4912-98A9-7A26A2D42D28}">
            <xm:f>NOT(ISERROR(SEARCH('Clasificación de los riesgos '!$J$7,K20)))</xm:f>
            <xm:f>'Clasificación de los riesgos '!$J$7</xm:f>
            <x14:dxf>
              <fill>
                <patternFill>
                  <bgColor rgb="FFFF0000"/>
                </patternFill>
              </fill>
            </x14:dxf>
          </x14:cfRule>
          <x14:cfRule type="containsText" priority="316" operator="containsText" id="{D8F22406-FA55-44A1-9E52-0433AB845AF7}">
            <xm:f>NOT(ISERROR(SEARCH('Clasificación de los riesgos '!$J$9,K20)))</xm:f>
            <xm:f>'Clasificación de los riesgos '!$J$9</xm:f>
            <x14:dxf>
              <fill>
                <patternFill>
                  <bgColor rgb="FFFFFF00"/>
                </patternFill>
              </fill>
            </x14:dxf>
          </x14:cfRule>
          <xm:sqref>K20</xm:sqref>
        </x14:conditionalFormatting>
        <x14:conditionalFormatting xmlns:xm="http://schemas.microsoft.com/office/excel/2006/main">
          <x14:cfRule type="containsText" priority="308" operator="containsText" id="{4BBD8AD7-C23F-4293-B9CE-FA568FBEE4D4}">
            <xm:f>NOT(ISERROR(SEARCH('Clasificación de los riesgos '!$J$10,K21)))</xm:f>
            <xm:f>'Clasificación de los riesgos '!$J$10</xm:f>
            <x14:dxf>
              <fill>
                <patternFill>
                  <bgColor rgb="FF33CC33"/>
                </patternFill>
              </fill>
            </x14:dxf>
          </x14:cfRule>
          <x14:cfRule type="containsText" priority="309" operator="containsText" id="{EDDE2782-9152-496A-A015-F1697A07823E}">
            <xm:f>NOT(ISERROR(SEARCH('Clasificación de los riesgos '!$J$8,K21)))</xm:f>
            <xm:f>'Clasificación de los riesgos '!$J$8</xm:f>
            <x14:dxf>
              <fill>
                <patternFill>
                  <bgColor rgb="FFFF9900"/>
                </patternFill>
              </fill>
            </x14:dxf>
          </x14:cfRule>
          <x14:cfRule type="containsText" priority="310" operator="containsText" id="{D1559F11-5325-4F8C-8CA5-5489C9D41CE3}">
            <xm:f>NOT(ISERROR(SEARCH('Clasificación de los riesgos '!$J$7,K21)))</xm:f>
            <xm:f>'Clasificación de los riesgos '!$J$7</xm:f>
            <x14:dxf>
              <fill>
                <patternFill>
                  <bgColor rgb="FFFF0000"/>
                </patternFill>
              </fill>
            </x14:dxf>
          </x14:cfRule>
          <x14:cfRule type="containsText" priority="311" operator="containsText" id="{C19699BE-9200-4DDA-8DA3-D3719EAAB1B5}">
            <xm:f>NOT(ISERROR(SEARCH('Clasificación de los riesgos '!$J$9,K21)))</xm:f>
            <xm:f>'Clasificación de los riesgos '!$J$9</xm:f>
            <x14:dxf>
              <fill>
                <patternFill>
                  <bgColor rgb="FFFFFF00"/>
                </patternFill>
              </fill>
            </x14:dxf>
          </x14:cfRule>
          <xm:sqref>K21</xm:sqref>
        </x14:conditionalFormatting>
        <x14:conditionalFormatting xmlns:xm="http://schemas.microsoft.com/office/excel/2006/main">
          <x14:cfRule type="containsText" priority="303" operator="containsText" id="{4108DBD0-DD18-4EB6-8E67-35F6AA394AF0}">
            <xm:f>NOT(ISERROR(SEARCH('Clasificación de los riesgos '!$J$10,K22)))</xm:f>
            <xm:f>'Clasificación de los riesgos '!$J$10</xm:f>
            <x14:dxf>
              <fill>
                <patternFill>
                  <bgColor rgb="FF33CC33"/>
                </patternFill>
              </fill>
            </x14:dxf>
          </x14:cfRule>
          <x14:cfRule type="containsText" priority="304" operator="containsText" id="{079F1A91-55E8-4D71-9E97-70833AC3CF51}">
            <xm:f>NOT(ISERROR(SEARCH('Clasificación de los riesgos '!$J$8,K22)))</xm:f>
            <xm:f>'Clasificación de los riesgos '!$J$8</xm:f>
            <x14:dxf>
              <fill>
                <patternFill>
                  <bgColor rgb="FFFF9900"/>
                </patternFill>
              </fill>
            </x14:dxf>
          </x14:cfRule>
          <x14:cfRule type="containsText" priority="305" operator="containsText" id="{A6E30977-1F7E-4B45-A60C-E2294459FCA4}">
            <xm:f>NOT(ISERROR(SEARCH('Clasificación de los riesgos '!$J$7,K22)))</xm:f>
            <xm:f>'Clasificación de los riesgos '!$J$7</xm:f>
            <x14:dxf>
              <fill>
                <patternFill>
                  <bgColor rgb="FFFF0000"/>
                </patternFill>
              </fill>
            </x14:dxf>
          </x14:cfRule>
          <x14:cfRule type="containsText" priority="306" operator="containsText" id="{717B1D3B-A37F-4C08-A9DD-634ADCAE079D}">
            <xm:f>NOT(ISERROR(SEARCH('Clasificación de los riesgos '!$J$9,K22)))</xm:f>
            <xm:f>'Clasificación de los riesgos '!$J$9</xm:f>
            <x14:dxf>
              <fill>
                <patternFill>
                  <bgColor rgb="FFFFFF00"/>
                </patternFill>
              </fill>
            </x14:dxf>
          </x14:cfRule>
          <xm:sqref>K22</xm:sqref>
        </x14:conditionalFormatting>
        <x14:conditionalFormatting xmlns:xm="http://schemas.microsoft.com/office/excel/2006/main">
          <x14:cfRule type="containsText" priority="298" operator="containsText" id="{0F9EE6F9-3718-47BA-9430-A7ABCBE47B8C}">
            <xm:f>NOT(ISERROR(SEARCH('Clasificación de los riesgos '!$J$10,K23)))</xm:f>
            <xm:f>'Clasificación de los riesgos '!$J$10</xm:f>
            <x14:dxf>
              <fill>
                <patternFill>
                  <bgColor rgb="FF33CC33"/>
                </patternFill>
              </fill>
            </x14:dxf>
          </x14:cfRule>
          <x14:cfRule type="containsText" priority="299" operator="containsText" id="{AA7C66E4-749E-4AD2-9363-237688E28CE4}">
            <xm:f>NOT(ISERROR(SEARCH('Clasificación de los riesgos '!$J$8,K23)))</xm:f>
            <xm:f>'Clasificación de los riesgos '!$J$8</xm:f>
            <x14:dxf>
              <fill>
                <patternFill>
                  <bgColor rgb="FFFF9900"/>
                </patternFill>
              </fill>
            </x14:dxf>
          </x14:cfRule>
          <x14:cfRule type="containsText" priority="300" operator="containsText" id="{6EAA7781-D5D0-4C90-852A-5B742C0DC4F1}">
            <xm:f>NOT(ISERROR(SEARCH('Clasificación de los riesgos '!$J$7,K23)))</xm:f>
            <xm:f>'Clasificación de los riesgos '!$J$7</xm:f>
            <x14:dxf>
              <fill>
                <patternFill>
                  <bgColor rgb="FFFF0000"/>
                </patternFill>
              </fill>
            </x14:dxf>
          </x14:cfRule>
          <x14:cfRule type="containsText" priority="301" operator="containsText" id="{FF020811-6072-40AF-B754-DE89635493A7}">
            <xm:f>NOT(ISERROR(SEARCH('Clasificación de los riesgos '!$J$9,K23)))</xm:f>
            <xm:f>'Clasificación de los riesgos '!$J$9</xm:f>
            <x14:dxf>
              <fill>
                <patternFill>
                  <bgColor rgb="FFFFFF00"/>
                </patternFill>
              </fill>
            </x14:dxf>
          </x14:cfRule>
          <xm:sqref>K23</xm:sqref>
        </x14:conditionalFormatting>
        <x14:conditionalFormatting xmlns:xm="http://schemas.microsoft.com/office/excel/2006/main">
          <x14:cfRule type="containsText" priority="293" operator="containsText" id="{6470EC35-8222-42AB-8303-ABAF8DBD79CC}">
            <xm:f>NOT(ISERROR(SEARCH('Clasificación de los riesgos '!$J$10,K24)))</xm:f>
            <xm:f>'Clasificación de los riesgos '!$J$10</xm:f>
            <x14:dxf>
              <fill>
                <patternFill>
                  <bgColor rgb="FF33CC33"/>
                </patternFill>
              </fill>
            </x14:dxf>
          </x14:cfRule>
          <x14:cfRule type="containsText" priority="294" operator="containsText" id="{4F394AC0-2B1E-4509-844C-225EE24C8BC2}">
            <xm:f>NOT(ISERROR(SEARCH('Clasificación de los riesgos '!$J$8,K24)))</xm:f>
            <xm:f>'Clasificación de los riesgos '!$J$8</xm:f>
            <x14:dxf>
              <fill>
                <patternFill>
                  <bgColor rgb="FFFF9900"/>
                </patternFill>
              </fill>
            </x14:dxf>
          </x14:cfRule>
          <x14:cfRule type="containsText" priority="295" operator="containsText" id="{2090206B-B029-4175-BF88-E0A64E772CA2}">
            <xm:f>NOT(ISERROR(SEARCH('Clasificación de los riesgos '!$J$7,K24)))</xm:f>
            <xm:f>'Clasificación de los riesgos '!$J$7</xm:f>
            <x14:dxf>
              <fill>
                <patternFill>
                  <bgColor rgb="FFFF0000"/>
                </patternFill>
              </fill>
            </x14:dxf>
          </x14:cfRule>
          <x14:cfRule type="containsText" priority="296" operator="containsText" id="{88A22FE4-DED6-4ABA-80D0-3706E5BC9BAB}">
            <xm:f>NOT(ISERROR(SEARCH('Clasificación de los riesgos '!$J$9,K24)))</xm:f>
            <xm:f>'Clasificación de los riesgos '!$J$9</xm:f>
            <x14:dxf>
              <fill>
                <patternFill>
                  <bgColor rgb="FFFFFF00"/>
                </patternFill>
              </fill>
            </x14:dxf>
          </x14:cfRule>
          <xm:sqref>K24</xm:sqref>
        </x14:conditionalFormatting>
        <x14:conditionalFormatting xmlns:xm="http://schemas.microsoft.com/office/excel/2006/main">
          <x14:cfRule type="containsText" priority="288" operator="containsText" id="{C3D2A0F6-12A3-46A5-B25A-F84112F9C22E}">
            <xm:f>NOT(ISERROR(SEARCH('Clasificación de los riesgos '!$J$10,K25)))</xm:f>
            <xm:f>'Clasificación de los riesgos '!$J$10</xm:f>
            <x14:dxf>
              <fill>
                <patternFill>
                  <bgColor rgb="FF33CC33"/>
                </patternFill>
              </fill>
            </x14:dxf>
          </x14:cfRule>
          <x14:cfRule type="containsText" priority="289" operator="containsText" id="{12A016B1-F2B5-435D-A45C-952F3068BD18}">
            <xm:f>NOT(ISERROR(SEARCH('Clasificación de los riesgos '!$J$8,K25)))</xm:f>
            <xm:f>'Clasificación de los riesgos '!$J$8</xm:f>
            <x14:dxf>
              <fill>
                <patternFill>
                  <bgColor rgb="FFFF9900"/>
                </patternFill>
              </fill>
            </x14:dxf>
          </x14:cfRule>
          <x14:cfRule type="containsText" priority="290" operator="containsText" id="{F89E6FCF-AFD6-4C58-8199-50D14C4156F4}">
            <xm:f>NOT(ISERROR(SEARCH('Clasificación de los riesgos '!$J$7,K25)))</xm:f>
            <xm:f>'Clasificación de los riesgos '!$J$7</xm:f>
            <x14:dxf>
              <fill>
                <patternFill>
                  <bgColor rgb="FFFF0000"/>
                </patternFill>
              </fill>
            </x14:dxf>
          </x14:cfRule>
          <x14:cfRule type="containsText" priority="291" operator="containsText" id="{1233E9E5-B7FD-4076-AFE5-3AF0BF050881}">
            <xm:f>NOT(ISERROR(SEARCH('Clasificación de los riesgos '!$J$9,K25)))</xm:f>
            <xm:f>'Clasificación de los riesgos '!$J$9</xm:f>
            <x14:dxf>
              <fill>
                <patternFill>
                  <bgColor rgb="FFFFFF00"/>
                </patternFill>
              </fill>
            </x14:dxf>
          </x14:cfRule>
          <xm:sqref>K25</xm:sqref>
        </x14:conditionalFormatting>
        <x14:conditionalFormatting xmlns:xm="http://schemas.microsoft.com/office/excel/2006/main">
          <x14:cfRule type="containsText" priority="283" operator="containsText" id="{B891A882-A7F7-40DC-BDEE-E7CCA6D57D68}">
            <xm:f>NOT(ISERROR(SEARCH('Clasificación de los riesgos '!$J$10,K26)))</xm:f>
            <xm:f>'Clasificación de los riesgos '!$J$10</xm:f>
            <x14:dxf>
              <fill>
                <patternFill>
                  <bgColor rgb="FF33CC33"/>
                </patternFill>
              </fill>
            </x14:dxf>
          </x14:cfRule>
          <x14:cfRule type="containsText" priority="284" operator="containsText" id="{C4A9CC38-3E42-451F-A21D-5DF37DC52187}">
            <xm:f>NOT(ISERROR(SEARCH('Clasificación de los riesgos '!$J$8,K26)))</xm:f>
            <xm:f>'Clasificación de los riesgos '!$J$8</xm:f>
            <x14:dxf>
              <fill>
                <patternFill>
                  <bgColor rgb="FFFF9900"/>
                </patternFill>
              </fill>
            </x14:dxf>
          </x14:cfRule>
          <x14:cfRule type="containsText" priority="285" operator="containsText" id="{4EED0EA4-5C83-423D-A4AC-50BF6E53AEC3}">
            <xm:f>NOT(ISERROR(SEARCH('Clasificación de los riesgos '!$J$7,K26)))</xm:f>
            <xm:f>'Clasificación de los riesgos '!$J$7</xm:f>
            <x14:dxf>
              <fill>
                <patternFill>
                  <bgColor rgb="FFFF0000"/>
                </patternFill>
              </fill>
            </x14:dxf>
          </x14:cfRule>
          <x14:cfRule type="containsText" priority="286" operator="containsText" id="{4C03C259-D535-4475-A71C-FD36158FE095}">
            <xm:f>NOT(ISERROR(SEARCH('Clasificación de los riesgos '!$J$9,K26)))</xm:f>
            <xm:f>'Clasificación de los riesgos '!$J$9</xm:f>
            <x14:dxf>
              <fill>
                <patternFill>
                  <bgColor rgb="FFFFFF00"/>
                </patternFill>
              </fill>
            </x14:dxf>
          </x14:cfRule>
          <xm:sqref>K26</xm:sqref>
        </x14:conditionalFormatting>
        <x14:conditionalFormatting xmlns:xm="http://schemas.microsoft.com/office/excel/2006/main">
          <x14:cfRule type="containsText" priority="278" operator="containsText" id="{E04DCBC7-73C0-437F-8DE8-3E4DD2CE03C0}">
            <xm:f>NOT(ISERROR(SEARCH('Clasificación de los riesgos '!$J$10,K27)))</xm:f>
            <xm:f>'Clasificación de los riesgos '!$J$10</xm:f>
            <x14:dxf>
              <fill>
                <patternFill>
                  <bgColor rgb="FF33CC33"/>
                </patternFill>
              </fill>
            </x14:dxf>
          </x14:cfRule>
          <x14:cfRule type="containsText" priority="279" operator="containsText" id="{2523D375-A4E4-4A66-B199-C7A2B12DDF30}">
            <xm:f>NOT(ISERROR(SEARCH('Clasificación de los riesgos '!$J$8,K27)))</xm:f>
            <xm:f>'Clasificación de los riesgos '!$J$8</xm:f>
            <x14:dxf>
              <fill>
                <patternFill>
                  <bgColor rgb="FFFF9900"/>
                </patternFill>
              </fill>
            </x14:dxf>
          </x14:cfRule>
          <x14:cfRule type="containsText" priority="280" operator="containsText" id="{5AD2CB87-946D-4B8F-832B-148CA2494DFC}">
            <xm:f>NOT(ISERROR(SEARCH('Clasificación de los riesgos '!$J$7,K27)))</xm:f>
            <xm:f>'Clasificación de los riesgos '!$J$7</xm:f>
            <x14:dxf>
              <fill>
                <patternFill>
                  <bgColor rgb="FFFF0000"/>
                </patternFill>
              </fill>
            </x14:dxf>
          </x14:cfRule>
          <x14:cfRule type="containsText" priority="281" operator="containsText" id="{2AC989FE-D825-455D-BB43-400909C90ED0}">
            <xm:f>NOT(ISERROR(SEARCH('Clasificación de los riesgos '!$J$9,K27)))</xm:f>
            <xm:f>'Clasificación de los riesgos '!$J$9</xm:f>
            <x14:dxf>
              <fill>
                <patternFill>
                  <bgColor rgb="FFFFFF00"/>
                </patternFill>
              </fill>
            </x14:dxf>
          </x14:cfRule>
          <xm:sqref>K27</xm:sqref>
        </x14:conditionalFormatting>
        <x14:conditionalFormatting xmlns:xm="http://schemas.microsoft.com/office/excel/2006/main">
          <x14:cfRule type="containsText" priority="273" operator="containsText" id="{09C013AB-D0B5-4626-A600-167D33A603EE}">
            <xm:f>NOT(ISERROR(SEARCH('Clasificación de los riesgos '!$J$10,K28)))</xm:f>
            <xm:f>'Clasificación de los riesgos '!$J$10</xm:f>
            <x14:dxf>
              <fill>
                <patternFill>
                  <bgColor rgb="FF33CC33"/>
                </patternFill>
              </fill>
            </x14:dxf>
          </x14:cfRule>
          <x14:cfRule type="containsText" priority="274" operator="containsText" id="{B0C4FA55-96AE-4361-8C8A-9F54D6B8BA50}">
            <xm:f>NOT(ISERROR(SEARCH('Clasificación de los riesgos '!$J$8,K28)))</xm:f>
            <xm:f>'Clasificación de los riesgos '!$J$8</xm:f>
            <x14:dxf>
              <fill>
                <patternFill>
                  <bgColor rgb="FFFF9900"/>
                </patternFill>
              </fill>
            </x14:dxf>
          </x14:cfRule>
          <x14:cfRule type="containsText" priority="275" operator="containsText" id="{B99A579D-13D0-42F8-80A8-88AC3C1977B3}">
            <xm:f>NOT(ISERROR(SEARCH('Clasificación de los riesgos '!$J$7,K28)))</xm:f>
            <xm:f>'Clasificación de los riesgos '!$J$7</xm:f>
            <x14:dxf>
              <fill>
                <patternFill>
                  <bgColor rgb="FFFF0000"/>
                </patternFill>
              </fill>
            </x14:dxf>
          </x14:cfRule>
          <x14:cfRule type="containsText" priority="276" operator="containsText" id="{0FA60DF2-5C48-44C3-ADA0-4D436D713BE0}">
            <xm:f>NOT(ISERROR(SEARCH('Clasificación de los riesgos '!$J$9,K28)))</xm:f>
            <xm:f>'Clasificación de los riesgos '!$J$9</xm:f>
            <x14:dxf>
              <fill>
                <patternFill>
                  <bgColor rgb="FFFFFF00"/>
                </patternFill>
              </fill>
            </x14:dxf>
          </x14:cfRule>
          <xm:sqref>K28</xm:sqref>
        </x14:conditionalFormatting>
        <x14:conditionalFormatting xmlns:xm="http://schemas.microsoft.com/office/excel/2006/main">
          <x14:cfRule type="containsText" priority="268" operator="containsText" id="{D939B15F-A398-413D-B766-F69190F1B133}">
            <xm:f>NOT(ISERROR(SEARCH('Clasificación de los riesgos '!$J$10,K29)))</xm:f>
            <xm:f>'Clasificación de los riesgos '!$J$10</xm:f>
            <x14:dxf>
              <fill>
                <patternFill>
                  <bgColor rgb="FF33CC33"/>
                </patternFill>
              </fill>
            </x14:dxf>
          </x14:cfRule>
          <x14:cfRule type="containsText" priority="269" operator="containsText" id="{BDE3E002-EE25-472E-AB25-8826428A6BB9}">
            <xm:f>NOT(ISERROR(SEARCH('Clasificación de los riesgos '!$J$8,K29)))</xm:f>
            <xm:f>'Clasificación de los riesgos '!$J$8</xm:f>
            <x14:dxf>
              <fill>
                <patternFill>
                  <bgColor rgb="FFFF9900"/>
                </patternFill>
              </fill>
            </x14:dxf>
          </x14:cfRule>
          <x14:cfRule type="containsText" priority="270" operator="containsText" id="{7EB788E6-26F6-4514-B034-60312994CCE2}">
            <xm:f>NOT(ISERROR(SEARCH('Clasificación de los riesgos '!$J$7,K29)))</xm:f>
            <xm:f>'Clasificación de los riesgos '!$J$7</xm:f>
            <x14:dxf>
              <fill>
                <patternFill>
                  <bgColor rgb="FFFF0000"/>
                </patternFill>
              </fill>
            </x14:dxf>
          </x14:cfRule>
          <x14:cfRule type="containsText" priority="271" operator="containsText" id="{36A2AAB9-EC1D-4E04-BD0D-D1E740B06CF0}">
            <xm:f>NOT(ISERROR(SEARCH('Clasificación de los riesgos '!$J$9,K29)))</xm:f>
            <xm:f>'Clasificación de los riesgos '!$J$9</xm:f>
            <x14:dxf>
              <fill>
                <patternFill>
                  <bgColor rgb="FFFFFF00"/>
                </patternFill>
              </fill>
            </x14:dxf>
          </x14:cfRule>
          <xm:sqref>K29:K30</xm:sqref>
        </x14:conditionalFormatting>
        <x14:conditionalFormatting xmlns:xm="http://schemas.microsoft.com/office/excel/2006/main">
          <x14:cfRule type="containsText" priority="263" operator="containsText" id="{ADE9AF69-AB38-4EEB-92AC-72C657718B3D}">
            <xm:f>NOT(ISERROR(SEARCH('Clasificación de los riesgos '!$J$10,K31)))</xm:f>
            <xm:f>'Clasificación de los riesgos '!$J$10</xm:f>
            <x14:dxf>
              <fill>
                <patternFill>
                  <bgColor rgb="FF33CC33"/>
                </patternFill>
              </fill>
            </x14:dxf>
          </x14:cfRule>
          <x14:cfRule type="containsText" priority="264" operator="containsText" id="{F5E49AA3-CF6D-42E1-A868-F134D311503D}">
            <xm:f>NOT(ISERROR(SEARCH('Clasificación de los riesgos '!$J$8,K31)))</xm:f>
            <xm:f>'Clasificación de los riesgos '!$J$8</xm:f>
            <x14:dxf>
              <fill>
                <patternFill>
                  <bgColor rgb="FFFF9900"/>
                </patternFill>
              </fill>
            </x14:dxf>
          </x14:cfRule>
          <x14:cfRule type="containsText" priority="265" operator="containsText" id="{58C3F233-93B7-40B4-A17B-0F2DD1DC25B6}">
            <xm:f>NOT(ISERROR(SEARCH('Clasificación de los riesgos '!$J$7,K31)))</xm:f>
            <xm:f>'Clasificación de los riesgos '!$J$7</xm:f>
            <x14:dxf>
              <fill>
                <patternFill>
                  <bgColor rgb="FFFF0000"/>
                </patternFill>
              </fill>
            </x14:dxf>
          </x14:cfRule>
          <x14:cfRule type="containsText" priority="266" operator="containsText" id="{9789CEF5-6575-471D-BBFD-B2AE81129F40}">
            <xm:f>NOT(ISERROR(SEARCH('Clasificación de los riesgos '!$J$9,K31)))</xm:f>
            <xm:f>'Clasificación de los riesgos '!$J$9</xm:f>
            <x14:dxf>
              <fill>
                <patternFill>
                  <bgColor rgb="FFFFFF00"/>
                </patternFill>
              </fill>
            </x14:dxf>
          </x14:cfRule>
          <xm:sqref>K31:K32</xm:sqref>
        </x14:conditionalFormatting>
        <x14:conditionalFormatting xmlns:xm="http://schemas.microsoft.com/office/excel/2006/main">
          <x14:cfRule type="containsText" priority="258" operator="containsText" id="{2A9B9A7F-519D-4811-B296-F7335CBD2BFF}">
            <xm:f>NOT(ISERROR(SEARCH('Clasificación de los riesgos '!$J$10,K33)))</xm:f>
            <xm:f>'Clasificación de los riesgos '!$J$10</xm:f>
            <x14:dxf>
              <fill>
                <patternFill>
                  <bgColor rgb="FF33CC33"/>
                </patternFill>
              </fill>
            </x14:dxf>
          </x14:cfRule>
          <x14:cfRule type="containsText" priority="259" operator="containsText" id="{E7B5E1BC-431B-46EF-A44E-929437FA9135}">
            <xm:f>NOT(ISERROR(SEARCH('Clasificación de los riesgos '!$J$8,K33)))</xm:f>
            <xm:f>'Clasificación de los riesgos '!$J$8</xm:f>
            <x14:dxf>
              <fill>
                <patternFill>
                  <bgColor rgb="FFFF9900"/>
                </patternFill>
              </fill>
            </x14:dxf>
          </x14:cfRule>
          <x14:cfRule type="containsText" priority="260" operator="containsText" id="{39F3BE84-E249-4B3B-94CB-258625C5B190}">
            <xm:f>NOT(ISERROR(SEARCH('Clasificación de los riesgos '!$J$7,K33)))</xm:f>
            <xm:f>'Clasificación de los riesgos '!$J$7</xm:f>
            <x14:dxf>
              <fill>
                <patternFill>
                  <bgColor rgb="FFFF0000"/>
                </patternFill>
              </fill>
            </x14:dxf>
          </x14:cfRule>
          <x14:cfRule type="containsText" priority="261" operator="containsText" id="{2EC42D25-CA06-424B-BE4E-DE23CB886E98}">
            <xm:f>NOT(ISERROR(SEARCH('Clasificación de los riesgos '!$J$9,K33)))</xm:f>
            <xm:f>'Clasificación de los riesgos '!$J$9</xm:f>
            <x14:dxf>
              <fill>
                <patternFill>
                  <bgColor rgb="FFFFFF00"/>
                </patternFill>
              </fill>
            </x14:dxf>
          </x14:cfRule>
          <xm:sqref>K33</xm:sqref>
        </x14:conditionalFormatting>
        <x14:conditionalFormatting xmlns:xm="http://schemas.microsoft.com/office/excel/2006/main">
          <x14:cfRule type="containsText" priority="253" operator="containsText" id="{DE6C6038-71A2-4AB2-9938-A232A2361552}">
            <xm:f>NOT(ISERROR(SEARCH('Clasificación de los riesgos '!$J$10,K45)))</xm:f>
            <xm:f>'Clasificación de los riesgos '!$J$10</xm:f>
            <x14:dxf>
              <fill>
                <patternFill>
                  <bgColor rgb="FF33CC33"/>
                </patternFill>
              </fill>
            </x14:dxf>
          </x14:cfRule>
          <x14:cfRule type="containsText" priority="254" operator="containsText" id="{6E2810E9-3B82-4673-8764-BDC956AA3F59}">
            <xm:f>NOT(ISERROR(SEARCH('Clasificación de los riesgos '!$J$8,K45)))</xm:f>
            <xm:f>'Clasificación de los riesgos '!$J$8</xm:f>
            <x14:dxf>
              <fill>
                <patternFill>
                  <bgColor rgb="FFFF9900"/>
                </patternFill>
              </fill>
            </x14:dxf>
          </x14:cfRule>
          <x14:cfRule type="containsText" priority="255" operator="containsText" id="{75D92C02-0DC9-470F-B235-7683B46BA90A}">
            <xm:f>NOT(ISERROR(SEARCH('Clasificación de los riesgos '!$J$7,K45)))</xm:f>
            <xm:f>'Clasificación de los riesgos '!$J$7</xm:f>
            <x14:dxf>
              <fill>
                <patternFill>
                  <bgColor rgb="FFFF0000"/>
                </patternFill>
              </fill>
            </x14:dxf>
          </x14:cfRule>
          <x14:cfRule type="containsText" priority="256" operator="containsText" id="{FF0C0077-F8D5-4662-8243-D2E703FE41C7}">
            <xm:f>NOT(ISERROR(SEARCH('Clasificación de los riesgos '!$J$9,K45)))</xm:f>
            <xm:f>'Clasificación de los riesgos '!$J$9</xm:f>
            <x14:dxf>
              <fill>
                <patternFill>
                  <bgColor rgb="FFFFFF00"/>
                </patternFill>
              </fill>
            </x14:dxf>
          </x14:cfRule>
          <xm:sqref>K45</xm:sqref>
        </x14:conditionalFormatting>
        <x14:conditionalFormatting xmlns:xm="http://schemas.microsoft.com/office/excel/2006/main">
          <x14:cfRule type="containsText" priority="248" operator="containsText" id="{C5A0D507-F4AD-4C31-BB13-A62B9821D952}">
            <xm:f>NOT(ISERROR(SEARCH('Clasificación de los riesgos '!$J$10,K48)))</xm:f>
            <xm:f>'Clasificación de los riesgos '!$J$10</xm:f>
            <x14:dxf>
              <fill>
                <patternFill>
                  <bgColor rgb="FF33CC33"/>
                </patternFill>
              </fill>
            </x14:dxf>
          </x14:cfRule>
          <x14:cfRule type="containsText" priority="249" operator="containsText" id="{2A87144E-6BBB-4F43-A687-C574536808A5}">
            <xm:f>NOT(ISERROR(SEARCH('Clasificación de los riesgos '!$J$8,K48)))</xm:f>
            <xm:f>'Clasificación de los riesgos '!$J$8</xm:f>
            <x14:dxf>
              <fill>
                <patternFill>
                  <bgColor rgb="FFFF9900"/>
                </patternFill>
              </fill>
            </x14:dxf>
          </x14:cfRule>
          <x14:cfRule type="containsText" priority="250" operator="containsText" id="{D27CD5C4-2A44-40A7-A854-E4E4B4668A20}">
            <xm:f>NOT(ISERROR(SEARCH('Clasificación de los riesgos '!$J$7,K48)))</xm:f>
            <xm:f>'Clasificación de los riesgos '!$J$7</xm:f>
            <x14:dxf>
              <fill>
                <patternFill>
                  <bgColor rgb="FFFF0000"/>
                </patternFill>
              </fill>
            </x14:dxf>
          </x14:cfRule>
          <x14:cfRule type="containsText" priority="251" operator="containsText" id="{7D8D5985-5DF3-4A50-87DD-D4E49918A311}">
            <xm:f>NOT(ISERROR(SEARCH('Clasificación de los riesgos '!$J$9,K48)))</xm:f>
            <xm:f>'Clasificación de los riesgos '!$J$9</xm:f>
            <x14:dxf>
              <fill>
                <patternFill>
                  <bgColor rgb="FFFFFF00"/>
                </patternFill>
              </fill>
            </x14:dxf>
          </x14:cfRule>
          <xm:sqref>K48</xm:sqref>
        </x14:conditionalFormatting>
        <x14:conditionalFormatting xmlns:xm="http://schemas.microsoft.com/office/excel/2006/main">
          <x14:cfRule type="containsText" priority="243" operator="containsText" id="{8DA7B055-E657-4D2D-B92E-7726AC32E995}">
            <xm:f>NOT(ISERROR(SEARCH('Clasificación de los riesgos '!$J$10,K49)))</xm:f>
            <xm:f>'Clasificación de los riesgos '!$J$10</xm:f>
            <x14:dxf>
              <fill>
                <patternFill>
                  <bgColor rgb="FF33CC33"/>
                </patternFill>
              </fill>
            </x14:dxf>
          </x14:cfRule>
          <x14:cfRule type="containsText" priority="244" operator="containsText" id="{5D03D5DD-A1D6-4B1D-85ED-6B3AAAF4012A}">
            <xm:f>NOT(ISERROR(SEARCH('Clasificación de los riesgos '!$J$8,K49)))</xm:f>
            <xm:f>'Clasificación de los riesgos '!$J$8</xm:f>
            <x14:dxf>
              <fill>
                <patternFill>
                  <bgColor rgb="FFFF9900"/>
                </patternFill>
              </fill>
            </x14:dxf>
          </x14:cfRule>
          <x14:cfRule type="containsText" priority="245" operator="containsText" id="{F4B971AB-2C59-487F-BA9E-CA3223730B90}">
            <xm:f>NOT(ISERROR(SEARCH('Clasificación de los riesgos '!$J$7,K49)))</xm:f>
            <xm:f>'Clasificación de los riesgos '!$J$7</xm:f>
            <x14:dxf>
              <fill>
                <patternFill>
                  <bgColor rgb="FFFF0000"/>
                </patternFill>
              </fill>
            </x14:dxf>
          </x14:cfRule>
          <x14:cfRule type="containsText" priority="246" operator="containsText" id="{38FBF9CE-7AD5-4F99-BDEF-B4CEF653C912}">
            <xm:f>NOT(ISERROR(SEARCH('Clasificación de los riesgos '!$J$9,K49)))</xm:f>
            <xm:f>'Clasificación de los riesgos '!$J$9</xm:f>
            <x14:dxf>
              <fill>
                <patternFill>
                  <bgColor rgb="FFFFFF00"/>
                </patternFill>
              </fill>
            </x14:dxf>
          </x14:cfRule>
          <xm:sqref>K49</xm:sqref>
        </x14:conditionalFormatting>
        <x14:conditionalFormatting xmlns:xm="http://schemas.microsoft.com/office/excel/2006/main">
          <x14:cfRule type="containsText" priority="238" operator="containsText" id="{2BB7C2E7-14C2-4283-8C6D-D52B16D9CC94}">
            <xm:f>NOT(ISERROR(SEARCH('Clasificación de los riesgos '!$J$10,K52)))</xm:f>
            <xm:f>'Clasificación de los riesgos '!$J$10</xm:f>
            <x14:dxf>
              <fill>
                <patternFill>
                  <bgColor rgb="FF33CC33"/>
                </patternFill>
              </fill>
            </x14:dxf>
          </x14:cfRule>
          <x14:cfRule type="containsText" priority="239" operator="containsText" id="{36BC669F-0002-4974-ADE1-66BBEC9380F2}">
            <xm:f>NOT(ISERROR(SEARCH('Clasificación de los riesgos '!$J$8,K52)))</xm:f>
            <xm:f>'Clasificación de los riesgos '!$J$8</xm:f>
            <x14:dxf>
              <fill>
                <patternFill>
                  <bgColor rgb="FFFF9900"/>
                </patternFill>
              </fill>
            </x14:dxf>
          </x14:cfRule>
          <x14:cfRule type="containsText" priority="240" operator="containsText" id="{58A5DAD2-A9A3-422D-A722-23177CA3892A}">
            <xm:f>NOT(ISERROR(SEARCH('Clasificación de los riesgos '!$J$7,K52)))</xm:f>
            <xm:f>'Clasificación de los riesgos '!$J$7</xm:f>
            <x14:dxf>
              <fill>
                <patternFill>
                  <bgColor rgb="FFFF0000"/>
                </patternFill>
              </fill>
            </x14:dxf>
          </x14:cfRule>
          <x14:cfRule type="containsText" priority="241" operator="containsText" id="{E877300C-ED0C-4E9A-9310-A1FB6B08F412}">
            <xm:f>NOT(ISERROR(SEARCH('Clasificación de los riesgos '!$J$9,K52)))</xm:f>
            <xm:f>'Clasificación de los riesgos '!$J$9</xm:f>
            <x14:dxf>
              <fill>
                <patternFill>
                  <bgColor rgb="FFFFFF00"/>
                </patternFill>
              </fill>
            </x14:dxf>
          </x14:cfRule>
          <xm:sqref>K52</xm:sqref>
        </x14:conditionalFormatting>
        <x14:conditionalFormatting xmlns:xm="http://schemas.microsoft.com/office/excel/2006/main">
          <x14:cfRule type="containsText" priority="233" operator="containsText" id="{B9730D50-B5A3-4B2A-85FD-5FA2DF88C550}">
            <xm:f>NOT(ISERROR(SEARCH('Clasificación de los riesgos '!$J$10,K53)))</xm:f>
            <xm:f>'Clasificación de los riesgos '!$J$10</xm:f>
            <x14:dxf>
              <fill>
                <patternFill>
                  <bgColor rgb="FF33CC33"/>
                </patternFill>
              </fill>
            </x14:dxf>
          </x14:cfRule>
          <x14:cfRule type="containsText" priority="234" operator="containsText" id="{AFB4E416-84FE-49F2-9464-C01E92E3F9FB}">
            <xm:f>NOT(ISERROR(SEARCH('Clasificación de los riesgos '!$J$8,K53)))</xm:f>
            <xm:f>'Clasificación de los riesgos '!$J$8</xm:f>
            <x14:dxf>
              <fill>
                <patternFill>
                  <bgColor rgb="FFFF9900"/>
                </patternFill>
              </fill>
            </x14:dxf>
          </x14:cfRule>
          <x14:cfRule type="containsText" priority="235" operator="containsText" id="{80745183-EA0D-4C02-B321-1B69FCA93F19}">
            <xm:f>NOT(ISERROR(SEARCH('Clasificación de los riesgos '!$J$7,K53)))</xm:f>
            <xm:f>'Clasificación de los riesgos '!$J$7</xm:f>
            <x14:dxf>
              <fill>
                <patternFill>
                  <bgColor rgb="FFFF0000"/>
                </patternFill>
              </fill>
            </x14:dxf>
          </x14:cfRule>
          <x14:cfRule type="containsText" priority="236" operator="containsText" id="{740BF127-59D6-4809-AF12-E04CBFB7A59F}">
            <xm:f>NOT(ISERROR(SEARCH('Clasificación de los riesgos '!$J$9,K53)))</xm:f>
            <xm:f>'Clasificación de los riesgos '!$J$9</xm:f>
            <x14:dxf>
              <fill>
                <patternFill>
                  <bgColor rgb="FFFFFF00"/>
                </patternFill>
              </fill>
            </x14:dxf>
          </x14:cfRule>
          <xm:sqref>K53</xm:sqref>
        </x14:conditionalFormatting>
        <x14:conditionalFormatting xmlns:xm="http://schemas.microsoft.com/office/excel/2006/main">
          <x14:cfRule type="containsText" priority="228" operator="containsText" id="{CF8B5858-4044-4705-A436-067FCA71A4A0}">
            <xm:f>NOT(ISERROR(SEARCH('Clasificación de los riesgos '!$J$10,K54)))</xm:f>
            <xm:f>'Clasificación de los riesgos '!$J$10</xm:f>
            <x14:dxf>
              <fill>
                <patternFill>
                  <bgColor rgb="FF33CC33"/>
                </patternFill>
              </fill>
            </x14:dxf>
          </x14:cfRule>
          <x14:cfRule type="containsText" priority="229" operator="containsText" id="{056ADA8D-4701-43FA-A11D-AF034D2C4776}">
            <xm:f>NOT(ISERROR(SEARCH('Clasificación de los riesgos '!$J$8,K54)))</xm:f>
            <xm:f>'Clasificación de los riesgos '!$J$8</xm:f>
            <x14:dxf>
              <fill>
                <patternFill>
                  <bgColor rgb="FFFF9900"/>
                </patternFill>
              </fill>
            </x14:dxf>
          </x14:cfRule>
          <x14:cfRule type="containsText" priority="230" operator="containsText" id="{0744EB46-F51A-435B-9C74-CCB104B19650}">
            <xm:f>NOT(ISERROR(SEARCH('Clasificación de los riesgos '!$J$7,K54)))</xm:f>
            <xm:f>'Clasificación de los riesgos '!$J$7</xm:f>
            <x14:dxf>
              <fill>
                <patternFill>
                  <bgColor rgb="FFFF0000"/>
                </patternFill>
              </fill>
            </x14:dxf>
          </x14:cfRule>
          <x14:cfRule type="containsText" priority="231" operator="containsText" id="{D6980AD3-E88E-4F65-ACE4-D2632E758DB7}">
            <xm:f>NOT(ISERROR(SEARCH('Clasificación de los riesgos '!$J$9,K54)))</xm:f>
            <xm:f>'Clasificación de los riesgos '!$J$9</xm:f>
            <x14:dxf>
              <fill>
                <patternFill>
                  <bgColor rgb="FFFFFF00"/>
                </patternFill>
              </fill>
            </x14:dxf>
          </x14:cfRule>
          <xm:sqref>K54</xm:sqref>
        </x14:conditionalFormatting>
        <x14:conditionalFormatting xmlns:xm="http://schemas.microsoft.com/office/excel/2006/main">
          <x14:cfRule type="containsText" priority="223" operator="containsText" id="{A053FE81-82C4-42FA-9A24-61DA68A30EE6}">
            <xm:f>NOT(ISERROR(SEARCH('Clasificación de los riesgos '!$J$10,K55)))</xm:f>
            <xm:f>'Clasificación de los riesgos '!$J$10</xm:f>
            <x14:dxf>
              <fill>
                <patternFill>
                  <bgColor rgb="FF33CC33"/>
                </patternFill>
              </fill>
            </x14:dxf>
          </x14:cfRule>
          <x14:cfRule type="containsText" priority="224" operator="containsText" id="{398026C2-52D5-4945-9969-8B8982C8F5A4}">
            <xm:f>NOT(ISERROR(SEARCH('Clasificación de los riesgos '!$J$8,K55)))</xm:f>
            <xm:f>'Clasificación de los riesgos '!$J$8</xm:f>
            <x14:dxf>
              <fill>
                <patternFill>
                  <bgColor rgb="FFFF9900"/>
                </patternFill>
              </fill>
            </x14:dxf>
          </x14:cfRule>
          <x14:cfRule type="containsText" priority="225" operator="containsText" id="{841C2F59-955A-430E-B86D-5FD25DB5DDF4}">
            <xm:f>NOT(ISERROR(SEARCH('Clasificación de los riesgos '!$J$7,K55)))</xm:f>
            <xm:f>'Clasificación de los riesgos '!$J$7</xm:f>
            <x14:dxf>
              <fill>
                <patternFill>
                  <bgColor rgb="FFFF0000"/>
                </patternFill>
              </fill>
            </x14:dxf>
          </x14:cfRule>
          <x14:cfRule type="containsText" priority="226" operator="containsText" id="{1C3D72D6-E8CF-43F5-A862-6A68F7CD3D95}">
            <xm:f>NOT(ISERROR(SEARCH('Clasificación de los riesgos '!$J$9,K55)))</xm:f>
            <xm:f>'Clasificación de los riesgos '!$J$9</xm:f>
            <x14:dxf>
              <fill>
                <patternFill>
                  <bgColor rgb="FFFFFF00"/>
                </patternFill>
              </fill>
            </x14:dxf>
          </x14:cfRule>
          <xm:sqref>K55</xm:sqref>
        </x14:conditionalFormatting>
        <x14:conditionalFormatting xmlns:xm="http://schemas.microsoft.com/office/excel/2006/main">
          <x14:cfRule type="containsText" priority="218" operator="containsText" id="{EFA3DF34-7B81-4919-A4F0-9704CA2BFED4}">
            <xm:f>NOT(ISERROR(SEARCH('Clasificación de los riesgos '!$J$10,K56)))</xm:f>
            <xm:f>'Clasificación de los riesgos '!$J$10</xm:f>
            <x14:dxf>
              <fill>
                <patternFill>
                  <bgColor rgb="FF33CC33"/>
                </patternFill>
              </fill>
            </x14:dxf>
          </x14:cfRule>
          <x14:cfRule type="containsText" priority="219" operator="containsText" id="{9A9B6D35-60A1-4175-88DE-EDAA8986C949}">
            <xm:f>NOT(ISERROR(SEARCH('Clasificación de los riesgos '!$J$8,K56)))</xm:f>
            <xm:f>'Clasificación de los riesgos '!$J$8</xm:f>
            <x14:dxf>
              <fill>
                <patternFill>
                  <bgColor rgb="FFFF9900"/>
                </patternFill>
              </fill>
            </x14:dxf>
          </x14:cfRule>
          <x14:cfRule type="containsText" priority="220" operator="containsText" id="{EF2FD9E0-FAE2-4844-81C4-C7A6A18194B8}">
            <xm:f>NOT(ISERROR(SEARCH('Clasificación de los riesgos '!$J$7,K56)))</xm:f>
            <xm:f>'Clasificación de los riesgos '!$J$7</xm:f>
            <x14:dxf>
              <fill>
                <patternFill>
                  <bgColor rgb="FFFF0000"/>
                </patternFill>
              </fill>
            </x14:dxf>
          </x14:cfRule>
          <x14:cfRule type="containsText" priority="221" operator="containsText" id="{1EEE44B8-A0D9-4E78-A0ED-35587705DA47}">
            <xm:f>NOT(ISERROR(SEARCH('Clasificación de los riesgos '!$J$9,K56)))</xm:f>
            <xm:f>'Clasificación de los riesgos '!$J$9</xm:f>
            <x14:dxf>
              <fill>
                <patternFill>
                  <bgColor rgb="FFFFFF00"/>
                </patternFill>
              </fill>
            </x14:dxf>
          </x14:cfRule>
          <xm:sqref>K56</xm:sqref>
        </x14:conditionalFormatting>
        <x14:conditionalFormatting xmlns:xm="http://schemas.microsoft.com/office/excel/2006/main">
          <x14:cfRule type="containsText" priority="213" operator="containsText" id="{4B179A4A-3745-4ED5-99F4-DC0030458807}">
            <xm:f>NOT(ISERROR(SEARCH('Clasificación de los riesgos '!$J$10,K57)))</xm:f>
            <xm:f>'Clasificación de los riesgos '!$J$10</xm:f>
            <x14:dxf>
              <fill>
                <patternFill>
                  <bgColor rgb="FF33CC33"/>
                </patternFill>
              </fill>
            </x14:dxf>
          </x14:cfRule>
          <x14:cfRule type="containsText" priority="214" operator="containsText" id="{C3DB689D-50A6-4EB2-B19E-154CA312FAF4}">
            <xm:f>NOT(ISERROR(SEARCH('Clasificación de los riesgos '!$J$8,K57)))</xm:f>
            <xm:f>'Clasificación de los riesgos '!$J$8</xm:f>
            <x14:dxf>
              <fill>
                <patternFill>
                  <bgColor rgb="FFFF9900"/>
                </patternFill>
              </fill>
            </x14:dxf>
          </x14:cfRule>
          <x14:cfRule type="containsText" priority="215" operator="containsText" id="{E9FB771E-6958-4903-83A2-D5EB857FA882}">
            <xm:f>NOT(ISERROR(SEARCH('Clasificación de los riesgos '!$J$7,K57)))</xm:f>
            <xm:f>'Clasificación de los riesgos '!$J$7</xm:f>
            <x14:dxf>
              <fill>
                <patternFill>
                  <bgColor rgb="FFFF0000"/>
                </patternFill>
              </fill>
            </x14:dxf>
          </x14:cfRule>
          <x14:cfRule type="containsText" priority="216" operator="containsText" id="{12C2554F-CD7E-47D8-B578-A71E4FFC18BC}">
            <xm:f>NOT(ISERROR(SEARCH('Clasificación de los riesgos '!$J$9,K57)))</xm:f>
            <xm:f>'Clasificación de los riesgos '!$J$9</xm:f>
            <x14:dxf>
              <fill>
                <patternFill>
                  <bgColor rgb="FFFFFF00"/>
                </patternFill>
              </fill>
            </x14:dxf>
          </x14:cfRule>
          <xm:sqref>K57</xm:sqref>
        </x14:conditionalFormatting>
        <x14:conditionalFormatting xmlns:xm="http://schemas.microsoft.com/office/excel/2006/main">
          <x14:cfRule type="containsText" priority="208" operator="containsText" id="{FFA3EE37-B55E-400B-9F2F-9018D8D12FED}">
            <xm:f>NOT(ISERROR(SEARCH('Clasificación de los riesgos '!$J$10,K58)))</xm:f>
            <xm:f>'Clasificación de los riesgos '!$J$10</xm:f>
            <x14:dxf>
              <fill>
                <patternFill>
                  <bgColor rgb="FF33CC33"/>
                </patternFill>
              </fill>
            </x14:dxf>
          </x14:cfRule>
          <x14:cfRule type="containsText" priority="209" operator="containsText" id="{C0CF5654-3CA1-4615-8163-48A88CFB7828}">
            <xm:f>NOT(ISERROR(SEARCH('Clasificación de los riesgos '!$J$8,K58)))</xm:f>
            <xm:f>'Clasificación de los riesgos '!$J$8</xm:f>
            <x14:dxf>
              <fill>
                <patternFill>
                  <bgColor rgb="FFFF9900"/>
                </patternFill>
              </fill>
            </x14:dxf>
          </x14:cfRule>
          <x14:cfRule type="containsText" priority="210" operator="containsText" id="{9C975F01-6E95-4F57-B2C0-F61B36CC94F4}">
            <xm:f>NOT(ISERROR(SEARCH('Clasificación de los riesgos '!$J$7,K58)))</xm:f>
            <xm:f>'Clasificación de los riesgos '!$J$7</xm:f>
            <x14:dxf>
              <fill>
                <patternFill>
                  <bgColor rgb="FFFF0000"/>
                </patternFill>
              </fill>
            </x14:dxf>
          </x14:cfRule>
          <x14:cfRule type="containsText" priority="211" operator="containsText" id="{FD849B98-A453-461C-9A6A-4822D3098B9A}">
            <xm:f>NOT(ISERROR(SEARCH('Clasificación de los riesgos '!$J$9,K58)))</xm:f>
            <xm:f>'Clasificación de los riesgos '!$J$9</xm:f>
            <x14:dxf>
              <fill>
                <patternFill>
                  <bgColor rgb="FFFFFF00"/>
                </patternFill>
              </fill>
            </x14:dxf>
          </x14:cfRule>
          <xm:sqref>K58</xm:sqref>
        </x14:conditionalFormatting>
        <x14:conditionalFormatting xmlns:xm="http://schemas.microsoft.com/office/excel/2006/main">
          <x14:cfRule type="containsText" priority="203" operator="containsText" id="{61CCAF78-D342-44A2-B033-56D9A737E9EA}">
            <xm:f>NOT(ISERROR(SEARCH('Clasificación de los riesgos '!$J$10,K59)))</xm:f>
            <xm:f>'Clasificación de los riesgos '!$J$10</xm:f>
            <x14:dxf>
              <fill>
                <patternFill>
                  <bgColor rgb="FF33CC33"/>
                </patternFill>
              </fill>
            </x14:dxf>
          </x14:cfRule>
          <x14:cfRule type="containsText" priority="204" operator="containsText" id="{B808D9A5-DA0F-408B-8226-113D51EC8E58}">
            <xm:f>NOT(ISERROR(SEARCH('Clasificación de los riesgos '!$J$8,K59)))</xm:f>
            <xm:f>'Clasificación de los riesgos '!$J$8</xm:f>
            <x14:dxf>
              <fill>
                <patternFill>
                  <bgColor rgb="FFFF9900"/>
                </patternFill>
              </fill>
            </x14:dxf>
          </x14:cfRule>
          <x14:cfRule type="containsText" priority="205" operator="containsText" id="{C48F050A-B3A2-4A97-9955-3B2A3B742FDD}">
            <xm:f>NOT(ISERROR(SEARCH('Clasificación de los riesgos '!$J$7,K59)))</xm:f>
            <xm:f>'Clasificación de los riesgos '!$J$7</xm:f>
            <x14:dxf>
              <fill>
                <patternFill>
                  <bgColor rgb="FFFF0000"/>
                </patternFill>
              </fill>
            </x14:dxf>
          </x14:cfRule>
          <x14:cfRule type="containsText" priority="206" operator="containsText" id="{7F5FEFBA-28B7-436B-8441-B3DDF02DA98B}">
            <xm:f>NOT(ISERROR(SEARCH('Clasificación de los riesgos '!$J$9,K59)))</xm:f>
            <xm:f>'Clasificación de los riesgos '!$J$9</xm:f>
            <x14:dxf>
              <fill>
                <patternFill>
                  <bgColor rgb="FFFFFF00"/>
                </patternFill>
              </fill>
            </x14:dxf>
          </x14:cfRule>
          <xm:sqref>K59</xm:sqref>
        </x14:conditionalFormatting>
        <x14:conditionalFormatting xmlns:xm="http://schemas.microsoft.com/office/excel/2006/main">
          <x14:cfRule type="containsText" priority="198" operator="containsText" id="{5290B5B9-0B4C-4746-A817-E94C12AC098D}">
            <xm:f>NOT(ISERROR(SEARCH('Clasificación de los riesgos '!$J$10,K60)))</xm:f>
            <xm:f>'Clasificación de los riesgos '!$J$10</xm:f>
            <x14:dxf>
              <fill>
                <patternFill>
                  <bgColor rgb="FF33CC33"/>
                </patternFill>
              </fill>
            </x14:dxf>
          </x14:cfRule>
          <x14:cfRule type="containsText" priority="199" operator="containsText" id="{F6D65EE4-E4D7-4D71-BE8E-0BF29A30A6B2}">
            <xm:f>NOT(ISERROR(SEARCH('Clasificación de los riesgos '!$J$8,K60)))</xm:f>
            <xm:f>'Clasificación de los riesgos '!$J$8</xm:f>
            <x14:dxf>
              <fill>
                <patternFill>
                  <bgColor rgb="FFFF9900"/>
                </patternFill>
              </fill>
            </x14:dxf>
          </x14:cfRule>
          <x14:cfRule type="containsText" priority="200" operator="containsText" id="{85F49962-A00C-4B98-BA47-9AFE57E6659A}">
            <xm:f>NOT(ISERROR(SEARCH('Clasificación de los riesgos '!$J$7,K60)))</xm:f>
            <xm:f>'Clasificación de los riesgos '!$J$7</xm:f>
            <x14:dxf>
              <fill>
                <patternFill>
                  <bgColor rgb="FFFF0000"/>
                </patternFill>
              </fill>
            </x14:dxf>
          </x14:cfRule>
          <x14:cfRule type="containsText" priority="201" operator="containsText" id="{78800DA1-32FE-4955-A9CE-9EC16A61F026}">
            <xm:f>NOT(ISERROR(SEARCH('Clasificación de los riesgos '!$J$9,K60)))</xm:f>
            <xm:f>'Clasificación de los riesgos '!$J$9</xm:f>
            <x14:dxf>
              <fill>
                <patternFill>
                  <bgColor rgb="FFFFFF00"/>
                </patternFill>
              </fill>
            </x14:dxf>
          </x14:cfRule>
          <xm:sqref>K60</xm:sqref>
        </x14:conditionalFormatting>
        <x14:conditionalFormatting xmlns:xm="http://schemas.microsoft.com/office/excel/2006/main">
          <x14:cfRule type="containsText" priority="193" operator="containsText" id="{E2AC52C6-7987-48CC-BEA2-4EBF9B2BBC19}">
            <xm:f>NOT(ISERROR(SEARCH('Clasificación de los riesgos '!$J$10,K61)))</xm:f>
            <xm:f>'Clasificación de los riesgos '!$J$10</xm:f>
            <x14:dxf>
              <fill>
                <patternFill>
                  <bgColor rgb="FF33CC33"/>
                </patternFill>
              </fill>
            </x14:dxf>
          </x14:cfRule>
          <x14:cfRule type="containsText" priority="194" operator="containsText" id="{C4D6643E-25AC-468C-A103-D5796A11C0E8}">
            <xm:f>NOT(ISERROR(SEARCH('Clasificación de los riesgos '!$J$8,K61)))</xm:f>
            <xm:f>'Clasificación de los riesgos '!$J$8</xm:f>
            <x14:dxf>
              <fill>
                <patternFill>
                  <bgColor rgb="FFFF9900"/>
                </patternFill>
              </fill>
            </x14:dxf>
          </x14:cfRule>
          <x14:cfRule type="containsText" priority="195" operator="containsText" id="{B11A1E7C-BEDF-4579-82F2-2F0B19825FBC}">
            <xm:f>NOT(ISERROR(SEARCH('Clasificación de los riesgos '!$J$7,K61)))</xm:f>
            <xm:f>'Clasificación de los riesgos '!$J$7</xm:f>
            <x14:dxf>
              <fill>
                <patternFill>
                  <bgColor rgb="FFFF0000"/>
                </patternFill>
              </fill>
            </x14:dxf>
          </x14:cfRule>
          <x14:cfRule type="containsText" priority="196" operator="containsText" id="{A41D8C63-C52D-4C6A-87A8-83CAEBE92970}">
            <xm:f>NOT(ISERROR(SEARCH('Clasificación de los riesgos '!$J$9,K61)))</xm:f>
            <xm:f>'Clasificación de los riesgos '!$J$9</xm:f>
            <x14:dxf>
              <fill>
                <patternFill>
                  <bgColor rgb="FFFFFF00"/>
                </patternFill>
              </fill>
            </x14:dxf>
          </x14:cfRule>
          <xm:sqref>K61</xm:sqref>
        </x14:conditionalFormatting>
        <x14:conditionalFormatting xmlns:xm="http://schemas.microsoft.com/office/excel/2006/main">
          <x14:cfRule type="containsText" priority="188" operator="containsText" id="{4D3077C1-43BC-41F8-B9F0-D0E31333E6D3}">
            <xm:f>NOT(ISERROR(SEARCH('Clasificación de los riesgos '!$J$10,K62)))</xm:f>
            <xm:f>'Clasificación de los riesgos '!$J$10</xm:f>
            <x14:dxf>
              <fill>
                <patternFill>
                  <bgColor rgb="FF33CC33"/>
                </patternFill>
              </fill>
            </x14:dxf>
          </x14:cfRule>
          <x14:cfRule type="containsText" priority="189" operator="containsText" id="{6AE7D4B8-644B-4722-8F0D-EDA1F6D1297E}">
            <xm:f>NOT(ISERROR(SEARCH('Clasificación de los riesgos '!$J$8,K62)))</xm:f>
            <xm:f>'Clasificación de los riesgos '!$J$8</xm:f>
            <x14:dxf>
              <fill>
                <patternFill>
                  <bgColor rgb="FFFF9900"/>
                </patternFill>
              </fill>
            </x14:dxf>
          </x14:cfRule>
          <x14:cfRule type="containsText" priority="190" operator="containsText" id="{2035ECD9-B291-4167-BED4-034D7701B8C3}">
            <xm:f>NOT(ISERROR(SEARCH('Clasificación de los riesgos '!$J$7,K62)))</xm:f>
            <xm:f>'Clasificación de los riesgos '!$J$7</xm:f>
            <x14:dxf>
              <fill>
                <patternFill>
                  <bgColor rgb="FFFF0000"/>
                </patternFill>
              </fill>
            </x14:dxf>
          </x14:cfRule>
          <x14:cfRule type="containsText" priority="191" operator="containsText" id="{6C7B92BC-1FC1-4177-8EF5-6AACBFDAEE51}">
            <xm:f>NOT(ISERROR(SEARCH('Clasificación de los riesgos '!$J$9,K62)))</xm:f>
            <xm:f>'Clasificación de los riesgos '!$J$9</xm:f>
            <x14:dxf>
              <fill>
                <patternFill>
                  <bgColor rgb="FFFFFF00"/>
                </patternFill>
              </fill>
            </x14:dxf>
          </x14:cfRule>
          <xm:sqref>K62</xm:sqref>
        </x14:conditionalFormatting>
        <x14:conditionalFormatting xmlns:xm="http://schemas.microsoft.com/office/excel/2006/main">
          <x14:cfRule type="containsText" priority="183" operator="containsText" id="{5C58EDDB-9A06-493D-9C06-379DA4CD42CC}">
            <xm:f>NOT(ISERROR(SEARCH('Clasificación de los riesgos '!$J$10,K63)))</xm:f>
            <xm:f>'Clasificación de los riesgos '!$J$10</xm:f>
            <x14:dxf>
              <fill>
                <patternFill>
                  <bgColor rgb="FF33CC33"/>
                </patternFill>
              </fill>
            </x14:dxf>
          </x14:cfRule>
          <x14:cfRule type="containsText" priority="184" operator="containsText" id="{0F337A79-E234-442F-90C6-01C75AC179B9}">
            <xm:f>NOT(ISERROR(SEARCH('Clasificación de los riesgos '!$J$8,K63)))</xm:f>
            <xm:f>'Clasificación de los riesgos '!$J$8</xm:f>
            <x14:dxf>
              <fill>
                <patternFill>
                  <bgColor rgb="FFFF9900"/>
                </patternFill>
              </fill>
            </x14:dxf>
          </x14:cfRule>
          <x14:cfRule type="containsText" priority="185" operator="containsText" id="{DA1077CB-2446-4443-A73E-266B3D87DAF9}">
            <xm:f>NOT(ISERROR(SEARCH('Clasificación de los riesgos '!$J$7,K63)))</xm:f>
            <xm:f>'Clasificación de los riesgos '!$J$7</xm:f>
            <x14:dxf>
              <fill>
                <patternFill>
                  <bgColor rgb="FFFF0000"/>
                </patternFill>
              </fill>
            </x14:dxf>
          </x14:cfRule>
          <x14:cfRule type="containsText" priority="186" operator="containsText" id="{536B5901-8248-4AB0-8535-49D3C039451E}">
            <xm:f>NOT(ISERROR(SEARCH('Clasificación de los riesgos '!$J$9,K63)))</xm:f>
            <xm:f>'Clasificación de los riesgos '!$J$9</xm:f>
            <x14:dxf>
              <fill>
                <patternFill>
                  <bgColor rgb="FFFFFF00"/>
                </patternFill>
              </fill>
            </x14:dxf>
          </x14:cfRule>
          <xm:sqref>K63</xm:sqref>
        </x14:conditionalFormatting>
        <x14:conditionalFormatting xmlns:xm="http://schemas.microsoft.com/office/excel/2006/main">
          <x14:cfRule type="containsText" priority="178" operator="containsText" id="{40768B72-7EF3-4AEA-A8CC-A6C1BE2BE717}">
            <xm:f>NOT(ISERROR(SEARCH('Clasificación de los riesgos '!$J$10,K64)))</xm:f>
            <xm:f>'Clasificación de los riesgos '!$J$10</xm:f>
            <x14:dxf>
              <fill>
                <patternFill>
                  <bgColor rgb="FF33CC33"/>
                </patternFill>
              </fill>
            </x14:dxf>
          </x14:cfRule>
          <x14:cfRule type="containsText" priority="179" operator="containsText" id="{7269C346-CDF0-4798-B6AD-17942B367F60}">
            <xm:f>NOT(ISERROR(SEARCH('Clasificación de los riesgos '!$J$8,K64)))</xm:f>
            <xm:f>'Clasificación de los riesgos '!$J$8</xm:f>
            <x14:dxf>
              <fill>
                <patternFill>
                  <bgColor rgb="FFFF9900"/>
                </patternFill>
              </fill>
            </x14:dxf>
          </x14:cfRule>
          <x14:cfRule type="containsText" priority="180" operator="containsText" id="{663B32DE-4009-419C-992D-30C4DEE0BD43}">
            <xm:f>NOT(ISERROR(SEARCH('Clasificación de los riesgos '!$J$7,K64)))</xm:f>
            <xm:f>'Clasificación de los riesgos '!$J$7</xm:f>
            <x14:dxf>
              <fill>
                <patternFill>
                  <bgColor rgb="FFFF0000"/>
                </patternFill>
              </fill>
            </x14:dxf>
          </x14:cfRule>
          <x14:cfRule type="containsText" priority="181" operator="containsText" id="{83DEF0E8-361F-48D9-8D74-5CA6E3F06100}">
            <xm:f>NOT(ISERROR(SEARCH('Clasificación de los riesgos '!$J$9,K64)))</xm:f>
            <xm:f>'Clasificación de los riesgos '!$J$9</xm:f>
            <x14:dxf>
              <fill>
                <patternFill>
                  <bgColor rgb="FFFFFF00"/>
                </patternFill>
              </fill>
            </x14:dxf>
          </x14:cfRule>
          <xm:sqref>K64</xm:sqref>
        </x14:conditionalFormatting>
        <x14:conditionalFormatting xmlns:xm="http://schemas.microsoft.com/office/excel/2006/main">
          <x14:cfRule type="containsText" priority="174" operator="containsText" id="{EB7208EB-AE00-4F17-97CC-7CC6990BD68E}">
            <xm:f>NOT(ISERROR(SEARCH('Clasificación de los riesgos '!$J$10,R8)))</xm:f>
            <xm:f>'Clasificación de los riesgos '!$J$10</xm:f>
            <x14:dxf>
              <fill>
                <patternFill>
                  <bgColor rgb="FF33CC33"/>
                </patternFill>
              </fill>
            </x14:dxf>
          </x14:cfRule>
          <x14:cfRule type="containsText" priority="175" operator="containsText" id="{D95BADE4-6BDD-4E5B-B47F-1BA5860B254F}">
            <xm:f>NOT(ISERROR(SEARCH('Clasificación de los riesgos '!$J$9,R8)))</xm:f>
            <xm:f>'Clasificación de los riesgos '!$J$9</xm:f>
            <x14:dxf>
              <fill>
                <patternFill>
                  <bgColor rgb="FFFFFF00"/>
                </patternFill>
              </fill>
            </x14:dxf>
          </x14:cfRule>
          <x14:cfRule type="containsText" priority="176" operator="containsText" id="{1C84F6D9-D0E9-4ECF-90E8-3C5BF22BEFE4}">
            <xm:f>NOT(ISERROR(SEARCH('Clasificación de los riesgos '!$J$8,R8)))</xm:f>
            <xm:f>'Clasificación de los riesgos '!$J$8</xm:f>
            <x14:dxf>
              <fill>
                <patternFill>
                  <bgColor rgb="FFFF9900"/>
                </patternFill>
              </fill>
            </x14:dxf>
          </x14:cfRule>
          <x14:cfRule type="containsText" priority="177" operator="containsText" id="{0F73249C-E4E9-4629-B14A-B3EDC92E3DC0}">
            <xm:f>NOT(ISERROR(SEARCH('Clasificación de los riesgos '!$J$7,R8)))</xm:f>
            <xm:f>'Clasificación de los riesgos '!$J$7</xm:f>
            <x14:dxf>
              <fill>
                <patternFill>
                  <bgColor rgb="FFFF0000"/>
                </patternFill>
              </fill>
            </x14:dxf>
          </x14:cfRule>
          <xm:sqref>R8</xm:sqref>
        </x14:conditionalFormatting>
        <x14:conditionalFormatting xmlns:xm="http://schemas.microsoft.com/office/excel/2006/main">
          <x14:cfRule type="containsText" priority="170" operator="containsText" id="{8133AC83-BDF2-4EA1-ADCF-B21CA71026D3}">
            <xm:f>NOT(ISERROR(SEARCH('Clasificación de los riesgos '!$J$10,R9)))</xm:f>
            <xm:f>'Clasificación de los riesgos '!$J$10</xm:f>
            <x14:dxf>
              <fill>
                <patternFill>
                  <bgColor rgb="FF33CC33"/>
                </patternFill>
              </fill>
            </x14:dxf>
          </x14:cfRule>
          <x14:cfRule type="containsText" priority="171" operator="containsText" id="{A4507EBF-6F10-4838-B6FC-ADA9A87C87B9}">
            <xm:f>NOT(ISERROR(SEARCH('Clasificación de los riesgos '!$J$9,R9)))</xm:f>
            <xm:f>'Clasificación de los riesgos '!$J$9</xm:f>
            <x14:dxf>
              <fill>
                <patternFill>
                  <bgColor rgb="FFFFFF00"/>
                </patternFill>
              </fill>
            </x14:dxf>
          </x14:cfRule>
          <x14:cfRule type="containsText" priority="172" operator="containsText" id="{C3C3C39C-90EC-48E2-B102-32F44B00C6D3}">
            <xm:f>NOT(ISERROR(SEARCH('Clasificación de los riesgos '!$J$8,R9)))</xm:f>
            <xm:f>'Clasificación de los riesgos '!$J$8</xm:f>
            <x14:dxf>
              <fill>
                <patternFill>
                  <bgColor rgb="FFFF9900"/>
                </patternFill>
              </fill>
            </x14:dxf>
          </x14:cfRule>
          <x14:cfRule type="containsText" priority="173" operator="containsText" id="{08D03A70-E35A-42F2-BA9C-55762405863E}">
            <xm:f>NOT(ISERROR(SEARCH('Clasificación de los riesgos '!$J$7,R9)))</xm:f>
            <xm:f>'Clasificación de los riesgos '!$J$7</xm:f>
            <x14:dxf>
              <fill>
                <patternFill>
                  <bgColor rgb="FFFF0000"/>
                </patternFill>
              </fill>
            </x14:dxf>
          </x14:cfRule>
          <xm:sqref>R9</xm:sqref>
        </x14:conditionalFormatting>
        <x14:conditionalFormatting xmlns:xm="http://schemas.microsoft.com/office/excel/2006/main">
          <x14:cfRule type="containsText" priority="166" operator="containsText" id="{C5B1FE2A-77E2-45D6-8CD9-01FDA2B92B38}">
            <xm:f>NOT(ISERROR(SEARCH('Clasificación de los riesgos '!$J$10,R10)))</xm:f>
            <xm:f>'Clasificación de los riesgos '!$J$10</xm:f>
            <x14:dxf>
              <fill>
                <patternFill>
                  <bgColor rgb="FF33CC33"/>
                </patternFill>
              </fill>
            </x14:dxf>
          </x14:cfRule>
          <x14:cfRule type="containsText" priority="167" operator="containsText" id="{6620BCC3-C079-4C22-8778-B8E0229186C3}">
            <xm:f>NOT(ISERROR(SEARCH('Clasificación de los riesgos '!$J$9,R10)))</xm:f>
            <xm:f>'Clasificación de los riesgos '!$J$9</xm:f>
            <x14:dxf>
              <fill>
                <patternFill>
                  <bgColor rgb="FFFFFF00"/>
                </patternFill>
              </fill>
            </x14:dxf>
          </x14:cfRule>
          <x14:cfRule type="containsText" priority="168" operator="containsText" id="{C6E3D2CE-0FB0-49B3-BE5B-D258B64A61F4}">
            <xm:f>NOT(ISERROR(SEARCH('Clasificación de los riesgos '!$J$8,R10)))</xm:f>
            <xm:f>'Clasificación de los riesgos '!$J$8</xm:f>
            <x14:dxf>
              <fill>
                <patternFill>
                  <bgColor rgb="FFFF9900"/>
                </patternFill>
              </fill>
            </x14:dxf>
          </x14:cfRule>
          <x14:cfRule type="containsText" priority="169" operator="containsText" id="{D980E9B2-470E-4DBB-A19C-16A5A780BE13}">
            <xm:f>NOT(ISERROR(SEARCH('Clasificación de los riesgos '!$J$7,R10)))</xm:f>
            <xm:f>'Clasificación de los riesgos '!$J$7</xm:f>
            <x14:dxf>
              <fill>
                <patternFill>
                  <bgColor rgb="FFFF0000"/>
                </patternFill>
              </fill>
            </x14:dxf>
          </x14:cfRule>
          <xm:sqref>R10</xm:sqref>
        </x14:conditionalFormatting>
        <x14:conditionalFormatting xmlns:xm="http://schemas.microsoft.com/office/excel/2006/main">
          <x14:cfRule type="containsText" priority="162" operator="containsText" id="{25BB2D22-2330-4F87-AF77-36B95606B85F}">
            <xm:f>NOT(ISERROR(SEARCH('Clasificación de los riesgos '!$J$10,R11)))</xm:f>
            <xm:f>'Clasificación de los riesgos '!$J$10</xm:f>
            <x14:dxf>
              <fill>
                <patternFill>
                  <bgColor rgb="FF33CC33"/>
                </patternFill>
              </fill>
            </x14:dxf>
          </x14:cfRule>
          <x14:cfRule type="containsText" priority="163" operator="containsText" id="{39DCF27F-C297-4410-9551-7EAE0E3E3BD2}">
            <xm:f>NOT(ISERROR(SEARCH('Clasificación de los riesgos '!$J$9,R11)))</xm:f>
            <xm:f>'Clasificación de los riesgos '!$J$9</xm:f>
            <x14:dxf>
              <fill>
                <patternFill>
                  <bgColor rgb="FFFFFF00"/>
                </patternFill>
              </fill>
            </x14:dxf>
          </x14:cfRule>
          <x14:cfRule type="containsText" priority="164" operator="containsText" id="{9BD13133-B11B-440F-94D4-4F07A4730B39}">
            <xm:f>NOT(ISERROR(SEARCH('Clasificación de los riesgos '!$J$8,R11)))</xm:f>
            <xm:f>'Clasificación de los riesgos '!$J$8</xm:f>
            <x14:dxf>
              <fill>
                <patternFill>
                  <bgColor rgb="FFFF9900"/>
                </patternFill>
              </fill>
            </x14:dxf>
          </x14:cfRule>
          <x14:cfRule type="containsText" priority="165" operator="containsText" id="{6ECF8527-86F8-4DE1-8715-655CA9A25661}">
            <xm:f>NOT(ISERROR(SEARCH('Clasificación de los riesgos '!$J$7,R11)))</xm:f>
            <xm:f>'Clasificación de los riesgos '!$J$7</xm:f>
            <x14:dxf>
              <fill>
                <patternFill>
                  <bgColor rgb="FFFF0000"/>
                </patternFill>
              </fill>
            </x14:dxf>
          </x14:cfRule>
          <xm:sqref>R11</xm:sqref>
        </x14:conditionalFormatting>
        <x14:conditionalFormatting xmlns:xm="http://schemas.microsoft.com/office/excel/2006/main">
          <x14:cfRule type="containsText" priority="158" operator="containsText" id="{753F20C9-B21B-4F43-89A2-768A360ED114}">
            <xm:f>NOT(ISERROR(SEARCH('Clasificación de los riesgos '!$J$10,R14)))</xm:f>
            <xm:f>'Clasificación de los riesgos '!$J$10</xm:f>
            <x14:dxf>
              <fill>
                <patternFill>
                  <bgColor rgb="FF33CC33"/>
                </patternFill>
              </fill>
            </x14:dxf>
          </x14:cfRule>
          <x14:cfRule type="containsText" priority="159" operator="containsText" id="{661B8338-DAB0-4135-BFE3-20CB4E946B8D}">
            <xm:f>NOT(ISERROR(SEARCH('Clasificación de los riesgos '!$J$9,R14)))</xm:f>
            <xm:f>'Clasificación de los riesgos '!$J$9</xm:f>
            <x14:dxf>
              <fill>
                <patternFill>
                  <bgColor rgb="FFFFFF00"/>
                </patternFill>
              </fill>
            </x14:dxf>
          </x14:cfRule>
          <x14:cfRule type="containsText" priority="160" operator="containsText" id="{F4257F98-B6D0-48C1-8639-E9334A9986FA}">
            <xm:f>NOT(ISERROR(SEARCH('Clasificación de los riesgos '!$J$8,R14)))</xm:f>
            <xm:f>'Clasificación de los riesgos '!$J$8</xm:f>
            <x14:dxf>
              <fill>
                <patternFill>
                  <bgColor rgb="FFFF9900"/>
                </patternFill>
              </fill>
            </x14:dxf>
          </x14:cfRule>
          <x14:cfRule type="containsText" priority="161" operator="containsText" id="{7D0C69C3-634C-4087-80E2-C1BA5FD75A6C}">
            <xm:f>NOT(ISERROR(SEARCH('Clasificación de los riesgos '!$J$7,R14)))</xm:f>
            <xm:f>'Clasificación de los riesgos '!$J$7</xm:f>
            <x14:dxf>
              <fill>
                <patternFill>
                  <bgColor rgb="FFFF0000"/>
                </patternFill>
              </fill>
            </x14:dxf>
          </x14:cfRule>
          <xm:sqref>R14</xm:sqref>
        </x14:conditionalFormatting>
        <x14:conditionalFormatting xmlns:xm="http://schemas.microsoft.com/office/excel/2006/main">
          <x14:cfRule type="containsText" priority="154" operator="containsText" id="{33BC2782-D5A4-4686-88F0-2D976C826737}">
            <xm:f>NOT(ISERROR(SEARCH('Clasificación de los riesgos '!$J$10,R17)))</xm:f>
            <xm:f>'Clasificación de los riesgos '!$J$10</xm:f>
            <x14:dxf>
              <fill>
                <patternFill>
                  <bgColor rgb="FF33CC33"/>
                </patternFill>
              </fill>
            </x14:dxf>
          </x14:cfRule>
          <x14:cfRule type="containsText" priority="155" operator="containsText" id="{63617438-116D-4C58-9208-2ADEB1A12373}">
            <xm:f>NOT(ISERROR(SEARCH('Clasificación de los riesgos '!$J$9,R17)))</xm:f>
            <xm:f>'Clasificación de los riesgos '!$J$9</xm:f>
            <x14:dxf>
              <fill>
                <patternFill>
                  <bgColor rgb="FFFFFF00"/>
                </patternFill>
              </fill>
            </x14:dxf>
          </x14:cfRule>
          <x14:cfRule type="containsText" priority="156" operator="containsText" id="{C0143E2E-5AC1-4482-9C2D-A4837F1B4EEB}">
            <xm:f>NOT(ISERROR(SEARCH('Clasificación de los riesgos '!$J$8,R17)))</xm:f>
            <xm:f>'Clasificación de los riesgos '!$J$8</xm:f>
            <x14:dxf>
              <fill>
                <patternFill>
                  <bgColor rgb="FFFF9900"/>
                </patternFill>
              </fill>
            </x14:dxf>
          </x14:cfRule>
          <x14:cfRule type="containsText" priority="157" operator="containsText" id="{46455321-E2B1-4325-9A89-D6507F173845}">
            <xm:f>NOT(ISERROR(SEARCH('Clasificación de los riesgos '!$J$7,R17)))</xm:f>
            <xm:f>'Clasificación de los riesgos '!$J$7</xm:f>
            <x14:dxf>
              <fill>
                <patternFill>
                  <bgColor rgb="FFFF0000"/>
                </patternFill>
              </fill>
            </x14:dxf>
          </x14:cfRule>
          <xm:sqref>R17</xm:sqref>
        </x14:conditionalFormatting>
        <x14:conditionalFormatting xmlns:xm="http://schemas.microsoft.com/office/excel/2006/main">
          <x14:cfRule type="containsText" priority="150" operator="containsText" id="{17502505-76C9-48C4-9DED-E083D58E56E3}">
            <xm:f>NOT(ISERROR(SEARCH('Clasificación de los riesgos '!$J$10,R19)))</xm:f>
            <xm:f>'Clasificación de los riesgos '!$J$10</xm:f>
            <x14:dxf>
              <fill>
                <patternFill>
                  <bgColor rgb="FF33CC33"/>
                </patternFill>
              </fill>
            </x14:dxf>
          </x14:cfRule>
          <x14:cfRule type="containsText" priority="151" operator="containsText" id="{553F2BD1-1998-46FD-BF0D-E147197BD8DE}">
            <xm:f>NOT(ISERROR(SEARCH('Clasificación de los riesgos '!$J$9,R19)))</xm:f>
            <xm:f>'Clasificación de los riesgos '!$J$9</xm:f>
            <x14:dxf>
              <fill>
                <patternFill>
                  <bgColor rgb="FFFFFF00"/>
                </patternFill>
              </fill>
            </x14:dxf>
          </x14:cfRule>
          <x14:cfRule type="containsText" priority="152" operator="containsText" id="{FCA4E40C-F2D5-4083-BD01-69B0AEA0268D}">
            <xm:f>NOT(ISERROR(SEARCH('Clasificación de los riesgos '!$J$8,R19)))</xm:f>
            <xm:f>'Clasificación de los riesgos '!$J$8</xm:f>
            <x14:dxf>
              <fill>
                <patternFill>
                  <bgColor rgb="FFFF9900"/>
                </patternFill>
              </fill>
            </x14:dxf>
          </x14:cfRule>
          <x14:cfRule type="containsText" priority="153" operator="containsText" id="{CBD81225-E7A3-4527-98D4-CD6B0A8CD9B8}">
            <xm:f>NOT(ISERROR(SEARCH('Clasificación de los riesgos '!$J$7,R19)))</xm:f>
            <xm:f>'Clasificación de los riesgos '!$J$7</xm:f>
            <x14:dxf>
              <fill>
                <patternFill>
                  <bgColor rgb="FFFF0000"/>
                </patternFill>
              </fill>
            </x14:dxf>
          </x14:cfRule>
          <xm:sqref>R19</xm:sqref>
        </x14:conditionalFormatting>
        <x14:conditionalFormatting xmlns:xm="http://schemas.microsoft.com/office/excel/2006/main">
          <x14:cfRule type="containsText" priority="146" operator="containsText" id="{A218C4FD-B4AE-49EF-A0A5-17581A6EC06E}">
            <xm:f>NOT(ISERROR(SEARCH('Clasificación de los riesgos '!$J$10,R20)))</xm:f>
            <xm:f>'Clasificación de los riesgos '!$J$10</xm:f>
            <x14:dxf>
              <fill>
                <patternFill>
                  <bgColor rgb="FF33CC33"/>
                </patternFill>
              </fill>
            </x14:dxf>
          </x14:cfRule>
          <x14:cfRule type="containsText" priority="147" operator="containsText" id="{38F8FAB7-A065-4745-A104-0E36FB23F478}">
            <xm:f>NOT(ISERROR(SEARCH('Clasificación de los riesgos '!$J$9,R20)))</xm:f>
            <xm:f>'Clasificación de los riesgos '!$J$9</xm:f>
            <x14:dxf>
              <fill>
                <patternFill>
                  <bgColor rgb="FFFFFF00"/>
                </patternFill>
              </fill>
            </x14:dxf>
          </x14:cfRule>
          <x14:cfRule type="containsText" priority="148" operator="containsText" id="{F87367FE-17EA-4315-922C-31453802E016}">
            <xm:f>NOT(ISERROR(SEARCH('Clasificación de los riesgos '!$J$8,R20)))</xm:f>
            <xm:f>'Clasificación de los riesgos '!$J$8</xm:f>
            <x14:dxf>
              <fill>
                <patternFill>
                  <bgColor rgb="FFFF9900"/>
                </patternFill>
              </fill>
            </x14:dxf>
          </x14:cfRule>
          <x14:cfRule type="containsText" priority="149" operator="containsText" id="{4C2DE347-D178-4CD8-97AC-23B9A0ED74C7}">
            <xm:f>NOT(ISERROR(SEARCH('Clasificación de los riesgos '!$J$7,R20)))</xm:f>
            <xm:f>'Clasificación de los riesgos '!$J$7</xm:f>
            <x14:dxf>
              <fill>
                <patternFill>
                  <bgColor rgb="FFFF0000"/>
                </patternFill>
              </fill>
            </x14:dxf>
          </x14:cfRule>
          <xm:sqref>R20</xm:sqref>
        </x14:conditionalFormatting>
        <x14:conditionalFormatting xmlns:xm="http://schemas.microsoft.com/office/excel/2006/main">
          <x14:cfRule type="containsText" priority="142" operator="containsText" id="{2AC9DA9A-DD31-4E8B-909E-9F63067626D6}">
            <xm:f>NOT(ISERROR(SEARCH('Clasificación de los riesgos '!$J$10,R21)))</xm:f>
            <xm:f>'Clasificación de los riesgos '!$J$10</xm:f>
            <x14:dxf>
              <fill>
                <patternFill>
                  <bgColor rgb="FF33CC33"/>
                </patternFill>
              </fill>
            </x14:dxf>
          </x14:cfRule>
          <x14:cfRule type="containsText" priority="143" operator="containsText" id="{BA7B26C5-DD05-41C4-8942-8BE2D8AA46DA}">
            <xm:f>NOT(ISERROR(SEARCH('Clasificación de los riesgos '!$J$9,R21)))</xm:f>
            <xm:f>'Clasificación de los riesgos '!$J$9</xm:f>
            <x14:dxf>
              <fill>
                <patternFill>
                  <bgColor rgb="FFFFFF00"/>
                </patternFill>
              </fill>
            </x14:dxf>
          </x14:cfRule>
          <x14:cfRule type="containsText" priority="144" operator="containsText" id="{D0046DDD-9B95-42C2-AB14-78A5BD92ABD1}">
            <xm:f>NOT(ISERROR(SEARCH('Clasificación de los riesgos '!$J$8,R21)))</xm:f>
            <xm:f>'Clasificación de los riesgos '!$J$8</xm:f>
            <x14:dxf>
              <fill>
                <patternFill>
                  <bgColor rgb="FFFF9900"/>
                </patternFill>
              </fill>
            </x14:dxf>
          </x14:cfRule>
          <x14:cfRule type="containsText" priority="145" operator="containsText" id="{A3904E7E-BB65-4317-9A10-016F42F932C1}">
            <xm:f>NOT(ISERROR(SEARCH('Clasificación de los riesgos '!$J$7,R21)))</xm:f>
            <xm:f>'Clasificación de los riesgos '!$J$7</xm:f>
            <x14:dxf>
              <fill>
                <patternFill>
                  <bgColor rgb="FFFF0000"/>
                </patternFill>
              </fill>
            </x14:dxf>
          </x14:cfRule>
          <xm:sqref>R21</xm:sqref>
        </x14:conditionalFormatting>
        <x14:conditionalFormatting xmlns:xm="http://schemas.microsoft.com/office/excel/2006/main">
          <x14:cfRule type="containsText" priority="138" operator="containsText" id="{E814FE1E-6717-4571-9171-455BB54D0DCB}">
            <xm:f>NOT(ISERROR(SEARCH('Clasificación de los riesgos '!$J$10,R22)))</xm:f>
            <xm:f>'Clasificación de los riesgos '!$J$10</xm:f>
            <x14:dxf>
              <fill>
                <patternFill>
                  <bgColor rgb="FF33CC33"/>
                </patternFill>
              </fill>
            </x14:dxf>
          </x14:cfRule>
          <x14:cfRule type="containsText" priority="139" operator="containsText" id="{52EBA139-C819-48BE-93DE-C8B79E8EAC2D}">
            <xm:f>NOT(ISERROR(SEARCH('Clasificación de los riesgos '!$J$9,R22)))</xm:f>
            <xm:f>'Clasificación de los riesgos '!$J$9</xm:f>
            <x14:dxf>
              <fill>
                <patternFill>
                  <bgColor rgb="FFFFFF00"/>
                </patternFill>
              </fill>
            </x14:dxf>
          </x14:cfRule>
          <x14:cfRule type="containsText" priority="140" operator="containsText" id="{5A765446-9DF7-41BA-8783-6008E32583EC}">
            <xm:f>NOT(ISERROR(SEARCH('Clasificación de los riesgos '!$J$8,R22)))</xm:f>
            <xm:f>'Clasificación de los riesgos '!$J$8</xm:f>
            <x14:dxf>
              <fill>
                <patternFill>
                  <bgColor rgb="FFFF9900"/>
                </patternFill>
              </fill>
            </x14:dxf>
          </x14:cfRule>
          <x14:cfRule type="containsText" priority="141" operator="containsText" id="{6761663D-E9F8-4F0B-ACCE-B276A13C359F}">
            <xm:f>NOT(ISERROR(SEARCH('Clasificación de los riesgos '!$J$7,R22)))</xm:f>
            <xm:f>'Clasificación de los riesgos '!$J$7</xm:f>
            <x14:dxf>
              <fill>
                <patternFill>
                  <bgColor rgb="FFFF0000"/>
                </patternFill>
              </fill>
            </x14:dxf>
          </x14:cfRule>
          <xm:sqref>R22</xm:sqref>
        </x14:conditionalFormatting>
        <x14:conditionalFormatting xmlns:xm="http://schemas.microsoft.com/office/excel/2006/main">
          <x14:cfRule type="containsText" priority="134" operator="containsText" id="{8877B39C-7980-4C5A-9C98-094831E1E30C}">
            <xm:f>NOT(ISERROR(SEARCH('Clasificación de los riesgos '!$J$10,R23)))</xm:f>
            <xm:f>'Clasificación de los riesgos '!$J$10</xm:f>
            <x14:dxf>
              <fill>
                <patternFill>
                  <bgColor rgb="FF33CC33"/>
                </patternFill>
              </fill>
            </x14:dxf>
          </x14:cfRule>
          <x14:cfRule type="containsText" priority="135" operator="containsText" id="{DF61F617-9041-41B0-9216-07AFE8EB0BBF}">
            <xm:f>NOT(ISERROR(SEARCH('Clasificación de los riesgos '!$J$9,R23)))</xm:f>
            <xm:f>'Clasificación de los riesgos '!$J$9</xm:f>
            <x14:dxf>
              <fill>
                <patternFill>
                  <bgColor rgb="FFFFFF00"/>
                </patternFill>
              </fill>
            </x14:dxf>
          </x14:cfRule>
          <x14:cfRule type="containsText" priority="136" operator="containsText" id="{77104B17-26E1-4534-A1F2-B6C0A8EA6273}">
            <xm:f>NOT(ISERROR(SEARCH('Clasificación de los riesgos '!$J$8,R23)))</xm:f>
            <xm:f>'Clasificación de los riesgos '!$J$8</xm:f>
            <x14:dxf>
              <fill>
                <patternFill>
                  <bgColor rgb="FFFF9900"/>
                </patternFill>
              </fill>
            </x14:dxf>
          </x14:cfRule>
          <x14:cfRule type="containsText" priority="137" operator="containsText" id="{F6A48B8C-1DA2-4097-BA8A-9DD8540C18E6}">
            <xm:f>NOT(ISERROR(SEARCH('Clasificación de los riesgos '!$J$7,R23)))</xm:f>
            <xm:f>'Clasificación de los riesgos '!$J$7</xm:f>
            <x14:dxf>
              <fill>
                <patternFill>
                  <bgColor rgb="FFFF0000"/>
                </patternFill>
              </fill>
            </x14:dxf>
          </x14:cfRule>
          <xm:sqref>R23</xm:sqref>
        </x14:conditionalFormatting>
        <x14:conditionalFormatting xmlns:xm="http://schemas.microsoft.com/office/excel/2006/main">
          <x14:cfRule type="containsText" priority="130" operator="containsText" id="{707645B2-EFD8-45D5-BD62-40622B35AA59}">
            <xm:f>NOT(ISERROR(SEARCH('Clasificación de los riesgos '!$J$10,R24)))</xm:f>
            <xm:f>'Clasificación de los riesgos '!$J$10</xm:f>
            <x14:dxf>
              <fill>
                <patternFill>
                  <bgColor rgb="FF33CC33"/>
                </patternFill>
              </fill>
            </x14:dxf>
          </x14:cfRule>
          <x14:cfRule type="containsText" priority="131" operator="containsText" id="{B9E73D2C-9621-4311-9907-CE3BDD32309F}">
            <xm:f>NOT(ISERROR(SEARCH('Clasificación de los riesgos '!$J$9,R24)))</xm:f>
            <xm:f>'Clasificación de los riesgos '!$J$9</xm:f>
            <x14:dxf>
              <fill>
                <patternFill>
                  <bgColor rgb="FFFFFF00"/>
                </patternFill>
              </fill>
            </x14:dxf>
          </x14:cfRule>
          <x14:cfRule type="containsText" priority="132" operator="containsText" id="{5CBF4F31-7D7E-4D0A-8F93-32D2C3A5D43B}">
            <xm:f>NOT(ISERROR(SEARCH('Clasificación de los riesgos '!$J$8,R24)))</xm:f>
            <xm:f>'Clasificación de los riesgos '!$J$8</xm:f>
            <x14:dxf>
              <fill>
                <patternFill>
                  <bgColor rgb="FFFF9900"/>
                </patternFill>
              </fill>
            </x14:dxf>
          </x14:cfRule>
          <x14:cfRule type="containsText" priority="133" operator="containsText" id="{603B0226-7C39-445A-8DC1-F0E6F9A4C9A0}">
            <xm:f>NOT(ISERROR(SEARCH('Clasificación de los riesgos '!$J$7,R24)))</xm:f>
            <xm:f>'Clasificación de los riesgos '!$J$7</xm:f>
            <x14:dxf>
              <fill>
                <patternFill>
                  <bgColor rgb="FFFF0000"/>
                </patternFill>
              </fill>
            </x14:dxf>
          </x14:cfRule>
          <xm:sqref>R24</xm:sqref>
        </x14:conditionalFormatting>
        <x14:conditionalFormatting xmlns:xm="http://schemas.microsoft.com/office/excel/2006/main">
          <x14:cfRule type="containsText" priority="126" operator="containsText" id="{00D3E909-9F94-4B56-A9EF-D5E8433924C3}">
            <xm:f>NOT(ISERROR(SEARCH('Clasificación de los riesgos '!$J$10,R25)))</xm:f>
            <xm:f>'Clasificación de los riesgos '!$J$10</xm:f>
            <x14:dxf>
              <fill>
                <patternFill>
                  <bgColor rgb="FF33CC33"/>
                </patternFill>
              </fill>
            </x14:dxf>
          </x14:cfRule>
          <x14:cfRule type="containsText" priority="127" operator="containsText" id="{EEF62DC6-8A71-492A-B67C-3ACE0448B53C}">
            <xm:f>NOT(ISERROR(SEARCH('Clasificación de los riesgos '!$J$9,R25)))</xm:f>
            <xm:f>'Clasificación de los riesgos '!$J$9</xm:f>
            <x14:dxf>
              <fill>
                <patternFill>
                  <bgColor rgb="FFFFFF00"/>
                </patternFill>
              </fill>
            </x14:dxf>
          </x14:cfRule>
          <x14:cfRule type="containsText" priority="128" operator="containsText" id="{4870EEA8-E8FD-41AE-A241-4A9B6393491A}">
            <xm:f>NOT(ISERROR(SEARCH('Clasificación de los riesgos '!$J$8,R25)))</xm:f>
            <xm:f>'Clasificación de los riesgos '!$J$8</xm:f>
            <x14:dxf>
              <fill>
                <patternFill>
                  <bgColor rgb="FFFF9900"/>
                </patternFill>
              </fill>
            </x14:dxf>
          </x14:cfRule>
          <x14:cfRule type="containsText" priority="129" operator="containsText" id="{6B22CF96-366A-4E2B-BDC5-773BD9374E32}">
            <xm:f>NOT(ISERROR(SEARCH('Clasificación de los riesgos '!$J$7,R25)))</xm:f>
            <xm:f>'Clasificación de los riesgos '!$J$7</xm:f>
            <x14:dxf>
              <fill>
                <patternFill>
                  <bgColor rgb="FFFF0000"/>
                </patternFill>
              </fill>
            </x14:dxf>
          </x14:cfRule>
          <xm:sqref>R25</xm:sqref>
        </x14:conditionalFormatting>
        <x14:conditionalFormatting xmlns:xm="http://schemas.microsoft.com/office/excel/2006/main">
          <x14:cfRule type="containsText" priority="122" operator="containsText" id="{3D3D8401-F07E-4AF7-8593-E6D6DA87B11D}">
            <xm:f>NOT(ISERROR(SEARCH('Clasificación de los riesgos '!$J$10,R26)))</xm:f>
            <xm:f>'Clasificación de los riesgos '!$J$10</xm:f>
            <x14:dxf>
              <fill>
                <patternFill>
                  <bgColor rgb="FF33CC33"/>
                </patternFill>
              </fill>
            </x14:dxf>
          </x14:cfRule>
          <x14:cfRule type="containsText" priority="123" operator="containsText" id="{DCE32604-886E-43DE-97A7-4BE82CE4395D}">
            <xm:f>NOT(ISERROR(SEARCH('Clasificación de los riesgos '!$J$9,R26)))</xm:f>
            <xm:f>'Clasificación de los riesgos '!$J$9</xm:f>
            <x14:dxf>
              <fill>
                <patternFill>
                  <bgColor rgb="FFFFFF00"/>
                </patternFill>
              </fill>
            </x14:dxf>
          </x14:cfRule>
          <x14:cfRule type="containsText" priority="124" operator="containsText" id="{27487081-D119-4B68-9BCA-0F7BA6C286BA}">
            <xm:f>NOT(ISERROR(SEARCH('Clasificación de los riesgos '!$J$8,R26)))</xm:f>
            <xm:f>'Clasificación de los riesgos '!$J$8</xm:f>
            <x14:dxf>
              <fill>
                <patternFill>
                  <bgColor rgb="FFFF9900"/>
                </patternFill>
              </fill>
            </x14:dxf>
          </x14:cfRule>
          <x14:cfRule type="containsText" priority="125" operator="containsText" id="{0F17BBE6-B685-432E-B884-BC101238E8D0}">
            <xm:f>NOT(ISERROR(SEARCH('Clasificación de los riesgos '!$J$7,R26)))</xm:f>
            <xm:f>'Clasificación de los riesgos '!$J$7</xm:f>
            <x14:dxf>
              <fill>
                <patternFill>
                  <bgColor rgb="FFFF0000"/>
                </patternFill>
              </fill>
            </x14:dxf>
          </x14:cfRule>
          <xm:sqref>R26</xm:sqref>
        </x14:conditionalFormatting>
        <x14:conditionalFormatting xmlns:xm="http://schemas.microsoft.com/office/excel/2006/main">
          <x14:cfRule type="containsText" priority="118" operator="containsText" id="{3D78E8F7-DB60-4F7D-8712-A861A31DFE88}">
            <xm:f>NOT(ISERROR(SEARCH('Clasificación de los riesgos '!$J$10,R27)))</xm:f>
            <xm:f>'Clasificación de los riesgos '!$J$10</xm:f>
            <x14:dxf>
              <fill>
                <patternFill>
                  <bgColor rgb="FF33CC33"/>
                </patternFill>
              </fill>
            </x14:dxf>
          </x14:cfRule>
          <x14:cfRule type="containsText" priority="119" operator="containsText" id="{ED9779A7-8915-449C-B837-7894CBFDEF39}">
            <xm:f>NOT(ISERROR(SEARCH('Clasificación de los riesgos '!$J$9,R27)))</xm:f>
            <xm:f>'Clasificación de los riesgos '!$J$9</xm:f>
            <x14:dxf>
              <fill>
                <patternFill>
                  <bgColor rgb="FFFFFF00"/>
                </patternFill>
              </fill>
            </x14:dxf>
          </x14:cfRule>
          <x14:cfRule type="containsText" priority="120" operator="containsText" id="{C6114081-3060-47F2-8965-93A74003A472}">
            <xm:f>NOT(ISERROR(SEARCH('Clasificación de los riesgos '!$J$8,R27)))</xm:f>
            <xm:f>'Clasificación de los riesgos '!$J$8</xm:f>
            <x14:dxf>
              <fill>
                <patternFill>
                  <bgColor rgb="FFFF9900"/>
                </patternFill>
              </fill>
            </x14:dxf>
          </x14:cfRule>
          <x14:cfRule type="containsText" priority="121" operator="containsText" id="{DEEA0B6C-6690-4A99-A874-F0B775A25D81}">
            <xm:f>NOT(ISERROR(SEARCH('Clasificación de los riesgos '!$J$7,R27)))</xm:f>
            <xm:f>'Clasificación de los riesgos '!$J$7</xm:f>
            <x14:dxf>
              <fill>
                <patternFill>
                  <bgColor rgb="FFFF0000"/>
                </patternFill>
              </fill>
            </x14:dxf>
          </x14:cfRule>
          <xm:sqref>R27</xm:sqref>
        </x14:conditionalFormatting>
        <x14:conditionalFormatting xmlns:xm="http://schemas.microsoft.com/office/excel/2006/main">
          <x14:cfRule type="containsText" priority="114" operator="containsText" id="{007F6281-B883-4C27-AB37-FA93CE574483}">
            <xm:f>NOT(ISERROR(SEARCH('Clasificación de los riesgos '!$J$10,R28)))</xm:f>
            <xm:f>'Clasificación de los riesgos '!$J$10</xm:f>
            <x14:dxf>
              <fill>
                <patternFill>
                  <bgColor rgb="FF33CC33"/>
                </patternFill>
              </fill>
            </x14:dxf>
          </x14:cfRule>
          <x14:cfRule type="containsText" priority="115" operator="containsText" id="{15FDCEC0-4A0B-4D0B-9E7E-6AC1ECB38C51}">
            <xm:f>NOT(ISERROR(SEARCH('Clasificación de los riesgos '!$J$9,R28)))</xm:f>
            <xm:f>'Clasificación de los riesgos '!$J$9</xm:f>
            <x14:dxf>
              <fill>
                <patternFill>
                  <bgColor rgb="FFFFFF00"/>
                </patternFill>
              </fill>
            </x14:dxf>
          </x14:cfRule>
          <x14:cfRule type="containsText" priority="116" operator="containsText" id="{3EADEF83-A447-47C5-8A6E-8CB194FE2E3A}">
            <xm:f>NOT(ISERROR(SEARCH('Clasificación de los riesgos '!$J$8,R28)))</xm:f>
            <xm:f>'Clasificación de los riesgos '!$J$8</xm:f>
            <x14:dxf>
              <fill>
                <patternFill>
                  <bgColor rgb="FFFF9900"/>
                </patternFill>
              </fill>
            </x14:dxf>
          </x14:cfRule>
          <x14:cfRule type="containsText" priority="117" operator="containsText" id="{B96B2FF7-8F62-4919-BBB8-FDCBFEED69C5}">
            <xm:f>NOT(ISERROR(SEARCH('Clasificación de los riesgos '!$J$7,R28)))</xm:f>
            <xm:f>'Clasificación de los riesgos '!$J$7</xm:f>
            <x14:dxf>
              <fill>
                <patternFill>
                  <bgColor rgb="FFFF0000"/>
                </patternFill>
              </fill>
            </x14:dxf>
          </x14:cfRule>
          <xm:sqref>R28</xm:sqref>
        </x14:conditionalFormatting>
        <x14:conditionalFormatting xmlns:xm="http://schemas.microsoft.com/office/excel/2006/main">
          <x14:cfRule type="containsText" priority="110" operator="containsText" id="{767415F3-5E0C-411E-A2B4-0B9A05B9FEFE}">
            <xm:f>NOT(ISERROR(SEARCH('Clasificación de los riesgos '!$J$10,R29)))</xm:f>
            <xm:f>'Clasificación de los riesgos '!$J$10</xm:f>
            <x14:dxf>
              <fill>
                <patternFill>
                  <bgColor rgb="FF33CC33"/>
                </patternFill>
              </fill>
            </x14:dxf>
          </x14:cfRule>
          <x14:cfRule type="containsText" priority="111" operator="containsText" id="{B6803750-034D-4FB2-9653-F0C32433A7E6}">
            <xm:f>NOT(ISERROR(SEARCH('Clasificación de los riesgos '!$J$9,R29)))</xm:f>
            <xm:f>'Clasificación de los riesgos '!$J$9</xm:f>
            <x14:dxf>
              <fill>
                <patternFill>
                  <bgColor rgb="FFFFFF00"/>
                </patternFill>
              </fill>
            </x14:dxf>
          </x14:cfRule>
          <x14:cfRule type="containsText" priority="112" operator="containsText" id="{2E5A13A3-D891-4F75-8130-B49C2D068584}">
            <xm:f>NOT(ISERROR(SEARCH('Clasificación de los riesgos '!$J$8,R29)))</xm:f>
            <xm:f>'Clasificación de los riesgos '!$J$8</xm:f>
            <x14:dxf>
              <fill>
                <patternFill>
                  <bgColor rgb="FFFF9900"/>
                </patternFill>
              </fill>
            </x14:dxf>
          </x14:cfRule>
          <x14:cfRule type="containsText" priority="113" operator="containsText" id="{742CD6A2-683C-4C85-A2C0-62CDC320159B}">
            <xm:f>NOT(ISERROR(SEARCH('Clasificación de los riesgos '!$J$7,R29)))</xm:f>
            <xm:f>'Clasificación de los riesgos '!$J$7</xm:f>
            <x14:dxf>
              <fill>
                <patternFill>
                  <bgColor rgb="FFFF0000"/>
                </patternFill>
              </fill>
            </x14:dxf>
          </x14:cfRule>
          <xm:sqref>R29:R30</xm:sqref>
        </x14:conditionalFormatting>
        <x14:conditionalFormatting xmlns:xm="http://schemas.microsoft.com/office/excel/2006/main">
          <x14:cfRule type="containsText" priority="106" operator="containsText" id="{726540D2-E8E3-4252-83D8-5C75E5A655A8}">
            <xm:f>NOT(ISERROR(SEARCH('Clasificación de los riesgos '!$J$10,R31)))</xm:f>
            <xm:f>'Clasificación de los riesgos '!$J$10</xm:f>
            <x14:dxf>
              <fill>
                <patternFill>
                  <bgColor rgb="FF33CC33"/>
                </patternFill>
              </fill>
            </x14:dxf>
          </x14:cfRule>
          <x14:cfRule type="containsText" priority="107" operator="containsText" id="{F7DAA72D-8F76-4B30-9A11-925F84D7E53D}">
            <xm:f>NOT(ISERROR(SEARCH('Clasificación de los riesgos '!$J$9,R31)))</xm:f>
            <xm:f>'Clasificación de los riesgos '!$J$9</xm:f>
            <x14:dxf>
              <fill>
                <patternFill>
                  <bgColor rgb="FFFFFF00"/>
                </patternFill>
              </fill>
            </x14:dxf>
          </x14:cfRule>
          <x14:cfRule type="containsText" priority="108" operator="containsText" id="{9DDFC17D-CA54-4924-8A23-A85D04D6C541}">
            <xm:f>NOT(ISERROR(SEARCH('Clasificación de los riesgos '!$J$8,R31)))</xm:f>
            <xm:f>'Clasificación de los riesgos '!$J$8</xm:f>
            <x14:dxf>
              <fill>
                <patternFill>
                  <bgColor rgb="FFFF9900"/>
                </patternFill>
              </fill>
            </x14:dxf>
          </x14:cfRule>
          <x14:cfRule type="containsText" priority="109" operator="containsText" id="{6B4E1719-3DEC-4095-9FF6-DFCCE271C500}">
            <xm:f>NOT(ISERROR(SEARCH('Clasificación de los riesgos '!$J$7,R31)))</xm:f>
            <xm:f>'Clasificación de los riesgos '!$J$7</xm:f>
            <x14:dxf>
              <fill>
                <patternFill>
                  <bgColor rgb="FFFF0000"/>
                </patternFill>
              </fill>
            </x14:dxf>
          </x14:cfRule>
          <xm:sqref>R31:R32</xm:sqref>
        </x14:conditionalFormatting>
        <x14:conditionalFormatting xmlns:xm="http://schemas.microsoft.com/office/excel/2006/main">
          <x14:cfRule type="containsText" priority="102" operator="containsText" id="{15712369-DBF5-49FE-9281-B4FCDCDF8022}">
            <xm:f>NOT(ISERROR(SEARCH('Clasificación de los riesgos '!$J$10,R33)))</xm:f>
            <xm:f>'Clasificación de los riesgos '!$J$10</xm:f>
            <x14:dxf>
              <fill>
                <patternFill>
                  <bgColor rgb="FF33CC33"/>
                </patternFill>
              </fill>
            </x14:dxf>
          </x14:cfRule>
          <x14:cfRule type="containsText" priority="103" operator="containsText" id="{4092D606-9FFC-41D5-9853-424578A98037}">
            <xm:f>NOT(ISERROR(SEARCH('Clasificación de los riesgos '!$J$9,R33)))</xm:f>
            <xm:f>'Clasificación de los riesgos '!$J$9</xm:f>
            <x14:dxf>
              <fill>
                <patternFill>
                  <bgColor rgb="FFFFFF00"/>
                </patternFill>
              </fill>
            </x14:dxf>
          </x14:cfRule>
          <x14:cfRule type="containsText" priority="104" operator="containsText" id="{37FDC1D0-B31F-4D98-80BD-503A9DCC72CA}">
            <xm:f>NOT(ISERROR(SEARCH('Clasificación de los riesgos '!$J$8,R33)))</xm:f>
            <xm:f>'Clasificación de los riesgos '!$J$8</xm:f>
            <x14:dxf>
              <fill>
                <patternFill>
                  <bgColor rgb="FFFF9900"/>
                </patternFill>
              </fill>
            </x14:dxf>
          </x14:cfRule>
          <x14:cfRule type="containsText" priority="105" operator="containsText" id="{FA700BE3-BA1B-4862-8701-7ADC57416866}">
            <xm:f>NOT(ISERROR(SEARCH('Clasificación de los riesgos '!$J$7,R33)))</xm:f>
            <xm:f>'Clasificación de los riesgos '!$J$7</xm:f>
            <x14:dxf>
              <fill>
                <patternFill>
                  <bgColor rgb="FFFF0000"/>
                </patternFill>
              </fill>
            </x14:dxf>
          </x14:cfRule>
          <xm:sqref>R33</xm:sqref>
        </x14:conditionalFormatting>
        <x14:conditionalFormatting xmlns:xm="http://schemas.microsoft.com/office/excel/2006/main">
          <x14:cfRule type="containsText" priority="98" operator="containsText" id="{DC1A829C-91A6-4DEF-A0AA-04728572AF8C}">
            <xm:f>NOT(ISERROR(SEARCH('Clasificación de los riesgos '!$J$10,R45)))</xm:f>
            <xm:f>'Clasificación de los riesgos '!$J$10</xm:f>
            <x14:dxf>
              <fill>
                <patternFill>
                  <bgColor rgb="FF33CC33"/>
                </patternFill>
              </fill>
            </x14:dxf>
          </x14:cfRule>
          <x14:cfRule type="containsText" priority="99" operator="containsText" id="{C29C15A3-D1B4-4644-9E95-EF9185D326CB}">
            <xm:f>NOT(ISERROR(SEARCH('Clasificación de los riesgos '!$J$9,R45)))</xm:f>
            <xm:f>'Clasificación de los riesgos '!$J$9</xm:f>
            <x14:dxf>
              <fill>
                <patternFill>
                  <bgColor rgb="FFFFFF00"/>
                </patternFill>
              </fill>
            </x14:dxf>
          </x14:cfRule>
          <x14:cfRule type="containsText" priority="100" operator="containsText" id="{13E23753-9DC2-4F6C-B8DE-A9E6A6CA2BAA}">
            <xm:f>NOT(ISERROR(SEARCH('Clasificación de los riesgos '!$J$8,R45)))</xm:f>
            <xm:f>'Clasificación de los riesgos '!$J$8</xm:f>
            <x14:dxf>
              <fill>
                <patternFill>
                  <bgColor rgb="FFFF9900"/>
                </patternFill>
              </fill>
            </x14:dxf>
          </x14:cfRule>
          <x14:cfRule type="containsText" priority="101" operator="containsText" id="{C2FFECC6-4496-448B-AF88-633BF9D754EB}">
            <xm:f>NOT(ISERROR(SEARCH('Clasificación de los riesgos '!$J$7,R45)))</xm:f>
            <xm:f>'Clasificación de los riesgos '!$J$7</xm:f>
            <x14:dxf>
              <fill>
                <patternFill>
                  <bgColor rgb="FFFF0000"/>
                </patternFill>
              </fill>
            </x14:dxf>
          </x14:cfRule>
          <xm:sqref>R45:R47</xm:sqref>
        </x14:conditionalFormatting>
        <x14:conditionalFormatting xmlns:xm="http://schemas.microsoft.com/office/excel/2006/main">
          <x14:cfRule type="containsText" priority="94" operator="containsText" id="{A1C7BC2C-BDC2-4B74-93CE-881958FFB688}">
            <xm:f>NOT(ISERROR(SEARCH('Clasificación de los riesgos '!$J$10,R48)))</xm:f>
            <xm:f>'Clasificación de los riesgos '!$J$10</xm:f>
            <x14:dxf>
              <fill>
                <patternFill>
                  <bgColor rgb="FF33CC33"/>
                </patternFill>
              </fill>
            </x14:dxf>
          </x14:cfRule>
          <x14:cfRule type="containsText" priority="95" operator="containsText" id="{13048C7E-83FF-4488-B0DF-DD28D66FDF03}">
            <xm:f>NOT(ISERROR(SEARCH('Clasificación de los riesgos '!$J$9,R48)))</xm:f>
            <xm:f>'Clasificación de los riesgos '!$J$9</xm:f>
            <x14:dxf>
              <fill>
                <patternFill>
                  <bgColor rgb="FFFFFF00"/>
                </patternFill>
              </fill>
            </x14:dxf>
          </x14:cfRule>
          <x14:cfRule type="containsText" priority="96" operator="containsText" id="{8E3B7655-FA38-4F59-A766-071FD162F0ED}">
            <xm:f>NOT(ISERROR(SEARCH('Clasificación de los riesgos '!$J$8,R48)))</xm:f>
            <xm:f>'Clasificación de los riesgos '!$J$8</xm:f>
            <x14:dxf>
              <fill>
                <patternFill>
                  <bgColor rgb="FFFF9900"/>
                </patternFill>
              </fill>
            </x14:dxf>
          </x14:cfRule>
          <x14:cfRule type="containsText" priority="97" operator="containsText" id="{E3C591C5-F498-44FB-A2F2-AD06CAA14189}">
            <xm:f>NOT(ISERROR(SEARCH('Clasificación de los riesgos '!$J$7,R48)))</xm:f>
            <xm:f>'Clasificación de los riesgos '!$J$7</xm:f>
            <x14:dxf>
              <fill>
                <patternFill>
                  <bgColor rgb="FFFF0000"/>
                </patternFill>
              </fill>
            </x14:dxf>
          </x14:cfRule>
          <xm:sqref>R48</xm:sqref>
        </x14:conditionalFormatting>
        <x14:conditionalFormatting xmlns:xm="http://schemas.microsoft.com/office/excel/2006/main">
          <x14:cfRule type="containsText" priority="90" operator="containsText" id="{6AB08F3B-A0CD-4C9E-9017-9E28DD6B89EB}">
            <xm:f>NOT(ISERROR(SEARCH('Clasificación de los riesgos '!$J$10,R49)))</xm:f>
            <xm:f>'Clasificación de los riesgos '!$J$10</xm:f>
            <x14:dxf>
              <fill>
                <patternFill>
                  <bgColor rgb="FF33CC33"/>
                </patternFill>
              </fill>
            </x14:dxf>
          </x14:cfRule>
          <x14:cfRule type="containsText" priority="91" operator="containsText" id="{1F0156BF-6CFC-4AFF-B076-C813E89BE36C}">
            <xm:f>NOT(ISERROR(SEARCH('Clasificación de los riesgos '!$J$9,R49)))</xm:f>
            <xm:f>'Clasificación de los riesgos '!$J$9</xm:f>
            <x14:dxf>
              <fill>
                <patternFill>
                  <bgColor rgb="FFFFFF00"/>
                </patternFill>
              </fill>
            </x14:dxf>
          </x14:cfRule>
          <x14:cfRule type="containsText" priority="92" operator="containsText" id="{EF57732B-8FE8-4AFF-B28F-6507B68FE801}">
            <xm:f>NOT(ISERROR(SEARCH('Clasificación de los riesgos '!$J$8,R49)))</xm:f>
            <xm:f>'Clasificación de los riesgos '!$J$8</xm:f>
            <x14:dxf>
              <fill>
                <patternFill>
                  <bgColor rgb="FFFF9900"/>
                </patternFill>
              </fill>
            </x14:dxf>
          </x14:cfRule>
          <x14:cfRule type="containsText" priority="93" operator="containsText" id="{A8C73DB0-49DD-4D97-AD74-2C325E4F9D62}">
            <xm:f>NOT(ISERROR(SEARCH('Clasificación de los riesgos '!$J$7,R49)))</xm:f>
            <xm:f>'Clasificación de los riesgos '!$J$7</xm:f>
            <x14:dxf>
              <fill>
                <patternFill>
                  <bgColor rgb="FFFF0000"/>
                </patternFill>
              </fill>
            </x14:dxf>
          </x14:cfRule>
          <xm:sqref>R49</xm:sqref>
        </x14:conditionalFormatting>
        <x14:conditionalFormatting xmlns:xm="http://schemas.microsoft.com/office/excel/2006/main">
          <x14:cfRule type="containsText" priority="86" operator="containsText" id="{83068662-5CBA-4632-9223-43F9914A56BB}">
            <xm:f>NOT(ISERROR(SEARCH('Clasificación de los riesgos '!$J$10,R52)))</xm:f>
            <xm:f>'Clasificación de los riesgos '!$J$10</xm:f>
            <x14:dxf>
              <fill>
                <patternFill>
                  <bgColor rgb="FF33CC33"/>
                </patternFill>
              </fill>
            </x14:dxf>
          </x14:cfRule>
          <x14:cfRule type="containsText" priority="87" operator="containsText" id="{2F4B7FEC-E0BC-46AC-822C-47E622DB8ADF}">
            <xm:f>NOT(ISERROR(SEARCH('Clasificación de los riesgos '!$J$9,R52)))</xm:f>
            <xm:f>'Clasificación de los riesgos '!$J$9</xm:f>
            <x14:dxf>
              <fill>
                <patternFill>
                  <bgColor rgb="FFFFFF00"/>
                </patternFill>
              </fill>
            </x14:dxf>
          </x14:cfRule>
          <x14:cfRule type="containsText" priority="88" operator="containsText" id="{189F2DB9-8D96-4AB4-929B-E84D91D098D7}">
            <xm:f>NOT(ISERROR(SEARCH('Clasificación de los riesgos '!$J$8,R52)))</xm:f>
            <xm:f>'Clasificación de los riesgos '!$J$8</xm:f>
            <x14:dxf>
              <fill>
                <patternFill>
                  <bgColor rgb="FFFF9900"/>
                </patternFill>
              </fill>
            </x14:dxf>
          </x14:cfRule>
          <x14:cfRule type="containsText" priority="89" operator="containsText" id="{2D087DB3-BE29-42B4-9C84-5659B7A2614A}">
            <xm:f>NOT(ISERROR(SEARCH('Clasificación de los riesgos '!$J$7,R52)))</xm:f>
            <xm:f>'Clasificación de los riesgos '!$J$7</xm:f>
            <x14:dxf>
              <fill>
                <patternFill>
                  <bgColor rgb="FFFF0000"/>
                </patternFill>
              </fill>
            </x14:dxf>
          </x14:cfRule>
          <xm:sqref>R52</xm:sqref>
        </x14:conditionalFormatting>
        <x14:conditionalFormatting xmlns:xm="http://schemas.microsoft.com/office/excel/2006/main">
          <x14:cfRule type="containsText" priority="82" operator="containsText" id="{B695EACD-BC29-42C5-8E6A-CF2DE7A07158}">
            <xm:f>NOT(ISERROR(SEARCH('Clasificación de los riesgos '!$J$10,R53)))</xm:f>
            <xm:f>'Clasificación de los riesgos '!$J$10</xm:f>
            <x14:dxf>
              <fill>
                <patternFill>
                  <bgColor rgb="FF33CC33"/>
                </patternFill>
              </fill>
            </x14:dxf>
          </x14:cfRule>
          <x14:cfRule type="containsText" priority="83" operator="containsText" id="{5C94D5EE-E26C-4077-84EE-DBDA408AB32F}">
            <xm:f>NOT(ISERROR(SEARCH('Clasificación de los riesgos '!$J$9,R53)))</xm:f>
            <xm:f>'Clasificación de los riesgos '!$J$9</xm:f>
            <x14:dxf>
              <fill>
                <patternFill>
                  <bgColor rgb="FFFFFF00"/>
                </patternFill>
              </fill>
            </x14:dxf>
          </x14:cfRule>
          <x14:cfRule type="containsText" priority="84" operator="containsText" id="{0B8076A2-0BF6-4446-9AFF-D270622B0D86}">
            <xm:f>NOT(ISERROR(SEARCH('Clasificación de los riesgos '!$J$8,R53)))</xm:f>
            <xm:f>'Clasificación de los riesgos '!$J$8</xm:f>
            <x14:dxf>
              <fill>
                <patternFill>
                  <bgColor rgb="FFFF9900"/>
                </patternFill>
              </fill>
            </x14:dxf>
          </x14:cfRule>
          <x14:cfRule type="containsText" priority="85" operator="containsText" id="{7F5C5187-18B7-4230-B760-F16D191D37D7}">
            <xm:f>NOT(ISERROR(SEARCH('Clasificación de los riesgos '!$J$7,R53)))</xm:f>
            <xm:f>'Clasificación de los riesgos '!$J$7</xm:f>
            <x14:dxf>
              <fill>
                <patternFill>
                  <bgColor rgb="FFFF0000"/>
                </patternFill>
              </fill>
            </x14:dxf>
          </x14:cfRule>
          <xm:sqref>R53</xm:sqref>
        </x14:conditionalFormatting>
        <x14:conditionalFormatting xmlns:xm="http://schemas.microsoft.com/office/excel/2006/main">
          <x14:cfRule type="containsText" priority="78" operator="containsText" id="{F4FB96BE-0143-469D-8F60-36C7D41119B8}">
            <xm:f>NOT(ISERROR(SEARCH('Clasificación de los riesgos '!$J$10,R54)))</xm:f>
            <xm:f>'Clasificación de los riesgos '!$J$10</xm:f>
            <x14:dxf>
              <fill>
                <patternFill>
                  <bgColor rgb="FF33CC33"/>
                </patternFill>
              </fill>
            </x14:dxf>
          </x14:cfRule>
          <x14:cfRule type="containsText" priority="79" operator="containsText" id="{6AE789E9-321D-40ED-9CBB-97D1395E3DC8}">
            <xm:f>NOT(ISERROR(SEARCH('Clasificación de los riesgos '!$J$9,R54)))</xm:f>
            <xm:f>'Clasificación de los riesgos '!$J$9</xm:f>
            <x14:dxf>
              <fill>
                <patternFill>
                  <bgColor rgb="FFFFFF00"/>
                </patternFill>
              </fill>
            </x14:dxf>
          </x14:cfRule>
          <x14:cfRule type="containsText" priority="80" operator="containsText" id="{62234DD7-4BDA-4817-B337-8E9895F9E98E}">
            <xm:f>NOT(ISERROR(SEARCH('Clasificación de los riesgos '!$J$8,R54)))</xm:f>
            <xm:f>'Clasificación de los riesgos '!$J$8</xm:f>
            <x14:dxf>
              <fill>
                <patternFill>
                  <bgColor rgb="FFFF9900"/>
                </patternFill>
              </fill>
            </x14:dxf>
          </x14:cfRule>
          <x14:cfRule type="containsText" priority="81" operator="containsText" id="{CC65E82F-12C9-4FBE-9106-A9B69497D84B}">
            <xm:f>NOT(ISERROR(SEARCH('Clasificación de los riesgos '!$J$7,R54)))</xm:f>
            <xm:f>'Clasificación de los riesgos '!$J$7</xm:f>
            <x14:dxf>
              <fill>
                <patternFill>
                  <bgColor rgb="FFFF0000"/>
                </patternFill>
              </fill>
            </x14:dxf>
          </x14:cfRule>
          <xm:sqref>R54</xm:sqref>
        </x14:conditionalFormatting>
        <x14:conditionalFormatting xmlns:xm="http://schemas.microsoft.com/office/excel/2006/main">
          <x14:cfRule type="containsText" priority="74" operator="containsText" id="{40A8D2F8-54A5-49B1-BEC6-13737A060CED}">
            <xm:f>NOT(ISERROR(SEARCH('Clasificación de los riesgos '!$J$10,R55)))</xm:f>
            <xm:f>'Clasificación de los riesgos '!$J$10</xm:f>
            <x14:dxf>
              <fill>
                <patternFill>
                  <bgColor rgb="FF33CC33"/>
                </patternFill>
              </fill>
            </x14:dxf>
          </x14:cfRule>
          <x14:cfRule type="containsText" priority="75" operator="containsText" id="{458D312B-3A92-41F7-9D21-CEBCA6C7D30E}">
            <xm:f>NOT(ISERROR(SEARCH('Clasificación de los riesgos '!$J$9,R55)))</xm:f>
            <xm:f>'Clasificación de los riesgos '!$J$9</xm:f>
            <x14:dxf>
              <fill>
                <patternFill>
                  <bgColor rgb="FFFFFF00"/>
                </patternFill>
              </fill>
            </x14:dxf>
          </x14:cfRule>
          <x14:cfRule type="containsText" priority="76" operator="containsText" id="{439FDD7E-F75D-4865-AACF-80E45958C1C5}">
            <xm:f>NOT(ISERROR(SEARCH('Clasificación de los riesgos '!$J$8,R55)))</xm:f>
            <xm:f>'Clasificación de los riesgos '!$J$8</xm:f>
            <x14:dxf>
              <fill>
                <patternFill>
                  <bgColor rgb="FFFF9900"/>
                </patternFill>
              </fill>
            </x14:dxf>
          </x14:cfRule>
          <x14:cfRule type="containsText" priority="77" operator="containsText" id="{3D007F29-E636-40A4-AB54-A043F5B16CCC}">
            <xm:f>NOT(ISERROR(SEARCH('Clasificación de los riesgos '!$J$7,R55)))</xm:f>
            <xm:f>'Clasificación de los riesgos '!$J$7</xm:f>
            <x14:dxf>
              <fill>
                <patternFill>
                  <bgColor rgb="FFFF0000"/>
                </patternFill>
              </fill>
            </x14:dxf>
          </x14:cfRule>
          <xm:sqref>R55</xm:sqref>
        </x14:conditionalFormatting>
        <x14:conditionalFormatting xmlns:xm="http://schemas.microsoft.com/office/excel/2006/main">
          <x14:cfRule type="containsText" priority="70" operator="containsText" id="{4AE97AF9-A06E-4254-B59A-A6A9392382D3}">
            <xm:f>NOT(ISERROR(SEARCH('Clasificación de los riesgos '!$J$10,R56)))</xm:f>
            <xm:f>'Clasificación de los riesgos '!$J$10</xm:f>
            <x14:dxf>
              <fill>
                <patternFill>
                  <bgColor rgb="FF33CC33"/>
                </patternFill>
              </fill>
            </x14:dxf>
          </x14:cfRule>
          <x14:cfRule type="containsText" priority="71" operator="containsText" id="{E34CEE83-C325-47CE-B649-2BC7385A769B}">
            <xm:f>NOT(ISERROR(SEARCH('Clasificación de los riesgos '!$J$9,R56)))</xm:f>
            <xm:f>'Clasificación de los riesgos '!$J$9</xm:f>
            <x14:dxf>
              <fill>
                <patternFill>
                  <bgColor rgb="FFFFFF00"/>
                </patternFill>
              </fill>
            </x14:dxf>
          </x14:cfRule>
          <x14:cfRule type="containsText" priority="72" operator="containsText" id="{EECC3082-FD3E-41CF-B94F-6E94969E2414}">
            <xm:f>NOT(ISERROR(SEARCH('Clasificación de los riesgos '!$J$8,R56)))</xm:f>
            <xm:f>'Clasificación de los riesgos '!$J$8</xm:f>
            <x14:dxf>
              <fill>
                <patternFill>
                  <bgColor rgb="FFFF9900"/>
                </patternFill>
              </fill>
            </x14:dxf>
          </x14:cfRule>
          <x14:cfRule type="containsText" priority="73" operator="containsText" id="{2044B79E-F6A1-4B01-ABAA-AE17A305CAE2}">
            <xm:f>NOT(ISERROR(SEARCH('Clasificación de los riesgos '!$J$7,R56)))</xm:f>
            <xm:f>'Clasificación de los riesgos '!$J$7</xm:f>
            <x14:dxf>
              <fill>
                <patternFill>
                  <bgColor rgb="FFFF0000"/>
                </patternFill>
              </fill>
            </x14:dxf>
          </x14:cfRule>
          <xm:sqref>R56</xm:sqref>
        </x14:conditionalFormatting>
        <x14:conditionalFormatting xmlns:xm="http://schemas.microsoft.com/office/excel/2006/main">
          <x14:cfRule type="containsText" priority="66" operator="containsText" id="{BD1E076D-450A-4221-AC45-46CE30B44158}">
            <xm:f>NOT(ISERROR(SEARCH('Clasificación de los riesgos '!$J$10,R57)))</xm:f>
            <xm:f>'Clasificación de los riesgos '!$J$10</xm:f>
            <x14:dxf>
              <fill>
                <patternFill>
                  <bgColor rgb="FF33CC33"/>
                </patternFill>
              </fill>
            </x14:dxf>
          </x14:cfRule>
          <x14:cfRule type="containsText" priority="67" operator="containsText" id="{8167FC87-FFC5-4406-87AE-B12783935DD8}">
            <xm:f>NOT(ISERROR(SEARCH('Clasificación de los riesgos '!$J$9,R57)))</xm:f>
            <xm:f>'Clasificación de los riesgos '!$J$9</xm:f>
            <x14:dxf>
              <fill>
                <patternFill>
                  <bgColor rgb="FFFFFF00"/>
                </patternFill>
              </fill>
            </x14:dxf>
          </x14:cfRule>
          <x14:cfRule type="containsText" priority="68" operator="containsText" id="{A591DF17-30F9-4538-A91C-86392C92EBF9}">
            <xm:f>NOT(ISERROR(SEARCH('Clasificación de los riesgos '!$J$8,R57)))</xm:f>
            <xm:f>'Clasificación de los riesgos '!$J$8</xm:f>
            <x14:dxf>
              <fill>
                <patternFill>
                  <bgColor rgb="FFFF9900"/>
                </patternFill>
              </fill>
            </x14:dxf>
          </x14:cfRule>
          <x14:cfRule type="containsText" priority="69" operator="containsText" id="{5918A8F7-901A-4BFD-BCE2-1C0B35551CAB}">
            <xm:f>NOT(ISERROR(SEARCH('Clasificación de los riesgos '!$J$7,R57)))</xm:f>
            <xm:f>'Clasificación de los riesgos '!$J$7</xm:f>
            <x14:dxf>
              <fill>
                <patternFill>
                  <bgColor rgb="FFFF0000"/>
                </patternFill>
              </fill>
            </x14:dxf>
          </x14:cfRule>
          <xm:sqref>R57</xm:sqref>
        </x14:conditionalFormatting>
        <x14:conditionalFormatting xmlns:xm="http://schemas.microsoft.com/office/excel/2006/main">
          <x14:cfRule type="containsText" priority="62" operator="containsText" id="{6AAE7136-596F-452B-B82B-68C14AC2F19B}">
            <xm:f>NOT(ISERROR(SEARCH('Clasificación de los riesgos '!$J$10,R58)))</xm:f>
            <xm:f>'Clasificación de los riesgos '!$J$10</xm:f>
            <x14:dxf>
              <fill>
                <patternFill>
                  <bgColor rgb="FF33CC33"/>
                </patternFill>
              </fill>
            </x14:dxf>
          </x14:cfRule>
          <x14:cfRule type="containsText" priority="63" operator="containsText" id="{F86A24A9-6B2A-40FE-B06B-0EFC7B7297F4}">
            <xm:f>NOT(ISERROR(SEARCH('Clasificación de los riesgos '!$J$9,R58)))</xm:f>
            <xm:f>'Clasificación de los riesgos '!$J$9</xm:f>
            <x14:dxf>
              <fill>
                <patternFill>
                  <bgColor rgb="FFFFFF00"/>
                </patternFill>
              </fill>
            </x14:dxf>
          </x14:cfRule>
          <x14:cfRule type="containsText" priority="64" operator="containsText" id="{BDA51326-320B-497E-B3BF-A89E7A1B0D0E}">
            <xm:f>NOT(ISERROR(SEARCH('Clasificación de los riesgos '!$J$8,R58)))</xm:f>
            <xm:f>'Clasificación de los riesgos '!$J$8</xm:f>
            <x14:dxf>
              <fill>
                <patternFill>
                  <bgColor rgb="FFFF9900"/>
                </patternFill>
              </fill>
            </x14:dxf>
          </x14:cfRule>
          <x14:cfRule type="containsText" priority="65" operator="containsText" id="{0620813C-9C33-4272-A852-EBBA4E603C61}">
            <xm:f>NOT(ISERROR(SEARCH('Clasificación de los riesgos '!$J$7,R58)))</xm:f>
            <xm:f>'Clasificación de los riesgos '!$J$7</xm:f>
            <x14:dxf>
              <fill>
                <patternFill>
                  <bgColor rgb="FFFF0000"/>
                </patternFill>
              </fill>
            </x14:dxf>
          </x14:cfRule>
          <xm:sqref>R58</xm:sqref>
        </x14:conditionalFormatting>
        <x14:conditionalFormatting xmlns:xm="http://schemas.microsoft.com/office/excel/2006/main">
          <x14:cfRule type="containsText" priority="58" operator="containsText" id="{4A909E40-6876-4EAE-8794-A00F74A8A5BB}">
            <xm:f>NOT(ISERROR(SEARCH('Clasificación de los riesgos '!$J$10,R59)))</xm:f>
            <xm:f>'Clasificación de los riesgos '!$J$10</xm:f>
            <x14:dxf>
              <fill>
                <patternFill>
                  <bgColor rgb="FF33CC33"/>
                </patternFill>
              </fill>
            </x14:dxf>
          </x14:cfRule>
          <x14:cfRule type="containsText" priority="59" operator="containsText" id="{C92186E7-EE1F-4982-A662-29B06444CC7C}">
            <xm:f>NOT(ISERROR(SEARCH('Clasificación de los riesgos '!$J$9,R59)))</xm:f>
            <xm:f>'Clasificación de los riesgos '!$J$9</xm:f>
            <x14:dxf>
              <fill>
                <patternFill>
                  <bgColor rgb="FFFFFF00"/>
                </patternFill>
              </fill>
            </x14:dxf>
          </x14:cfRule>
          <x14:cfRule type="containsText" priority="60" operator="containsText" id="{594C3D29-09B1-42D6-9851-7E64D9B36933}">
            <xm:f>NOT(ISERROR(SEARCH('Clasificación de los riesgos '!$J$8,R59)))</xm:f>
            <xm:f>'Clasificación de los riesgos '!$J$8</xm:f>
            <x14:dxf>
              <fill>
                <patternFill>
                  <bgColor rgb="FFFF9900"/>
                </patternFill>
              </fill>
            </x14:dxf>
          </x14:cfRule>
          <x14:cfRule type="containsText" priority="61" operator="containsText" id="{0934D746-5ECD-4B34-85E0-4D3D7FD5D648}">
            <xm:f>NOT(ISERROR(SEARCH('Clasificación de los riesgos '!$J$7,R59)))</xm:f>
            <xm:f>'Clasificación de los riesgos '!$J$7</xm:f>
            <x14:dxf>
              <fill>
                <patternFill>
                  <bgColor rgb="FFFF0000"/>
                </patternFill>
              </fill>
            </x14:dxf>
          </x14:cfRule>
          <xm:sqref>R59</xm:sqref>
        </x14:conditionalFormatting>
        <x14:conditionalFormatting xmlns:xm="http://schemas.microsoft.com/office/excel/2006/main">
          <x14:cfRule type="containsText" priority="54" operator="containsText" id="{B72413BF-12AF-4181-9C01-956AAD21A9A8}">
            <xm:f>NOT(ISERROR(SEARCH('Clasificación de los riesgos '!$J$10,R60)))</xm:f>
            <xm:f>'Clasificación de los riesgos '!$J$10</xm:f>
            <x14:dxf>
              <fill>
                <patternFill>
                  <bgColor rgb="FF33CC33"/>
                </patternFill>
              </fill>
            </x14:dxf>
          </x14:cfRule>
          <x14:cfRule type="containsText" priority="55" operator="containsText" id="{3890B4F4-2635-46F5-AFCC-CD8CD9C9909F}">
            <xm:f>NOT(ISERROR(SEARCH('Clasificación de los riesgos '!$J$9,R60)))</xm:f>
            <xm:f>'Clasificación de los riesgos '!$J$9</xm:f>
            <x14:dxf>
              <fill>
                <patternFill>
                  <bgColor rgb="FFFFFF00"/>
                </patternFill>
              </fill>
            </x14:dxf>
          </x14:cfRule>
          <x14:cfRule type="containsText" priority="56" operator="containsText" id="{B7F21270-E75E-4B8F-94D6-FE4FB37790F3}">
            <xm:f>NOT(ISERROR(SEARCH('Clasificación de los riesgos '!$J$8,R60)))</xm:f>
            <xm:f>'Clasificación de los riesgos '!$J$8</xm:f>
            <x14:dxf>
              <fill>
                <patternFill>
                  <bgColor rgb="FFFF9900"/>
                </patternFill>
              </fill>
            </x14:dxf>
          </x14:cfRule>
          <x14:cfRule type="containsText" priority="57" operator="containsText" id="{AB1D7AF2-29FF-4871-8347-3196A27A33F5}">
            <xm:f>NOT(ISERROR(SEARCH('Clasificación de los riesgos '!$J$7,R60)))</xm:f>
            <xm:f>'Clasificación de los riesgos '!$J$7</xm:f>
            <x14:dxf>
              <fill>
                <patternFill>
                  <bgColor rgb="FFFF0000"/>
                </patternFill>
              </fill>
            </x14:dxf>
          </x14:cfRule>
          <xm:sqref>R60</xm:sqref>
        </x14:conditionalFormatting>
        <x14:conditionalFormatting xmlns:xm="http://schemas.microsoft.com/office/excel/2006/main">
          <x14:cfRule type="containsText" priority="50" operator="containsText" id="{3044DB0B-F27B-40E2-9F87-CD871D259052}">
            <xm:f>NOT(ISERROR(SEARCH('Clasificación de los riesgos '!$J$10,R61)))</xm:f>
            <xm:f>'Clasificación de los riesgos '!$J$10</xm:f>
            <x14:dxf>
              <fill>
                <patternFill>
                  <bgColor rgb="FF33CC33"/>
                </patternFill>
              </fill>
            </x14:dxf>
          </x14:cfRule>
          <x14:cfRule type="containsText" priority="51" operator="containsText" id="{3BB28074-FB7B-4E7B-92C9-BFF3D5D7581E}">
            <xm:f>NOT(ISERROR(SEARCH('Clasificación de los riesgos '!$J$9,R61)))</xm:f>
            <xm:f>'Clasificación de los riesgos '!$J$9</xm:f>
            <x14:dxf>
              <fill>
                <patternFill>
                  <bgColor rgb="FFFFFF00"/>
                </patternFill>
              </fill>
            </x14:dxf>
          </x14:cfRule>
          <x14:cfRule type="containsText" priority="52" operator="containsText" id="{FA34DE6E-9039-428D-B7C4-20FDAA7A5B04}">
            <xm:f>NOT(ISERROR(SEARCH('Clasificación de los riesgos '!$J$8,R61)))</xm:f>
            <xm:f>'Clasificación de los riesgos '!$J$8</xm:f>
            <x14:dxf>
              <fill>
                <patternFill>
                  <bgColor rgb="FFFF9900"/>
                </patternFill>
              </fill>
            </x14:dxf>
          </x14:cfRule>
          <x14:cfRule type="containsText" priority="53" operator="containsText" id="{825A395B-CF40-4149-96CF-16787D2BFDCF}">
            <xm:f>NOT(ISERROR(SEARCH('Clasificación de los riesgos '!$J$7,R61)))</xm:f>
            <xm:f>'Clasificación de los riesgos '!$J$7</xm:f>
            <x14:dxf>
              <fill>
                <patternFill>
                  <bgColor rgb="FFFF0000"/>
                </patternFill>
              </fill>
            </x14:dxf>
          </x14:cfRule>
          <xm:sqref>R61</xm:sqref>
        </x14:conditionalFormatting>
        <x14:conditionalFormatting xmlns:xm="http://schemas.microsoft.com/office/excel/2006/main">
          <x14:cfRule type="containsText" priority="46" operator="containsText" id="{0128674F-E5DF-4CEB-A56F-6E977943E112}">
            <xm:f>NOT(ISERROR(SEARCH('Clasificación de los riesgos '!$J$10,R62)))</xm:f>
            <xm:f>'Clasificación de los riesgos '!$J$10</xm:f>
            <x14:dxf>
              <fill>
                <patternFill>
                  <bgColor rgb="FF33CC33"/>
                </patternFill>
              </fill>
            </x14:dxf>
          </x14:cfRule>
          <x14:cfRule type="containsText" priority="47" operator="containsText" id="{38F3C62F-B200-462B-A2C8-F0DFF7DD47C9}">
            <xm:f>NOT(ISERROR(SEARCH('Clasificación de los riesgos '!$J$9,R62)))</xm:f>
            <xm:f>'Clasificación de los riesgos '!$J$9</xm:f>
            <x14:dxf>
              <fill>
                <patternFill>
                  <bgColor rgb="FFFFFF00"/>
                </patternFill>
              </fill>
            </x14:dxf>
          </x14:cfRule>
          <x14:cfRule type="containsText" priority="48" operator="containsText" id="{4ACBECBB-80A6-4181-87C3-3FA86D51D500}">
            <xm:f>NOT(ISERROR(SEARCH('Clasificación de los riesgos '!$J$8,R62)))</xm:f>
            <xm:f>'Clasificación de los riesgos '!$J$8</xm:f>
            <x14:dxf>
              <fill>
                <patternFill>
                  <bgColor rgb="FFFF9900"/>
                </patternFill>
              </fill>
            </x14:dxf>
          </x14:cfRule>
          <x14:cfRule type="containsText" priority="49" operator="containsText" id="{BC372020-D89C-4F43-9441-0A11410FEA63}">
            <xm:f>NOT(ISERROR(SEARCH('Clasificación de los riesgos '!$J$7,R62)))</xm:f>
            <xm:f>'Clasificación de los riesgos '!$J$7</xm:f>
            <x14:dxf>
              <fill>
                <patternFill>
                  <bgColor rgb="FFFF0000"/>
                </patternFill>
              </fill>
            </x14:dxf>
          </x14:cfRule>
          <xm:sqref>R62</xm:sqref>
        </x14:conditionalFormatting>
        <x14:conditionalFormatting xmlns:xm="http://schemas.microsoft.com/office/excel/2006/main">
          <x14:cfRule type="containsText" priority="42" operator="containsText" id="{5ACE7383-BD2C-47E7-B9F6-A37E3C53321C}">
            <xm:f>NOT(ISERROR(SEARCH('Clasificación de los riesgos '!$J$10,R63)))</xm:f>
            <xm:f>'Clasificación de los riesgos '!$J$10</xm:f>
            <x14:dxf>
              <fill>
                <patternFill>
                  <bgColor rgb="FF33CC33"/>
                </patternFill>
              </fill>
            </x14:dxf>
          </x14:cfRule>
          <x14:cfRule type="containsText" priority="43" operator="containsText" id="{9F3E2020-976F-452E-83F1-4CC16DD843A1}">
            <xm:f>NOT(ISERROR(SEARCH('Clasificación de los riesgos '!$J$9,R63)))</xm:f>
            <xm:f>'Clasificación de los riesgos '!$J$9</xm:f>
            <x14:dxf>
              <fill>
                <patternFill>
                  <bgColor rgb="FFFFFF00"/>
                </patternFill>
              </fill>
            </x14:dxf>
          </x14:cfRule>
          <x14:cfRule type="containsText" priority="44" operator="containsText" id="{0613C58D-4E28-4E67-A221-CB46E252BDBD}">
            <xm:f>NOT(ISERROR(SEARCH('Clasificación de los riesgos '!$J$8,R63)))</xm:f>
            <xm:f>'Clasificación de los riesgos '!$J$8</xm:f>
            <x14:dxf>
              <fill>
                <patternFill>
                  <bgColor rgb="FFFF9900"/>
                </patternFill>
              </fill>
            </x14:dxf>
          </x14:cfRule>
          <x14:cfRule type="containsText" priority="45" operator="containsText" id="{ABBEC2EF-AAA2-4CBA-9296-DCFD797AEE1E}">
            <xm:f>NOT(ISERROR(SEARCH('Clasificación de los riesgos '!$J$7,R63)))</xm:f>
            <xm:f>'Clasificación de los riesgos '!$J$7</xm:f>
            <x14:dxf>
              <fill>
                <patternFill>
                  <bgColor rgb="FFFF0000"/>
                </patternFill>
              </fill>
            </x14:dxf>
          </x14:cfRule>
          <xm:sqref>R63</xm:sqref>
        </x14:conditionalFormatting>
        <x14:conditionalFormatting xmlns:xm="http://schemas.microsoft.com/office/excel/2006/main">
          <x14:cfRule type="containsText" priority="38" operator="containsText" id="{FF2DE36A-0A5E-49AE-A137-6D26CA489CBB}">
            <xm:f>NOT(ISERROR(SEARCH('Clasificación de los riesgos '!$J$10,R64)))</xm:f>
            <xm:f>'Clasificación de los riesgos '!$J$10</xm:f>
            <x14:dxf>
              <fill>
                <patternFill>
                  <bgColor rgb="FF33CC33"/>
                </patternFill>
              </fill>
            </x14:dxf>
          </x14:cfRule>
          <x14:cfRule type="containsText" priority="39" operator="containsText" id="{E2159205-3B35-4CC3-B147-8E0AF576A333}">
            <xm:f>NOT(ISERROR(SEARCH('Clasificación de los riesgos '!$J$9,R64)))</xm:f>
            <xm:f>'Clasificación de los riesgos '!$J$9</xm:f>
            <x14:dxf>
              <fill>
                <patternFill>
                  <bgColor rgb="FFFFFF00"/>
                </patternFill>
              </fill>
            </x14:dxf>
          </x14:cfRule>
          <x14:cfRule type="containsText" priority="40" operator="containsText" id="{CACD763E-7C8B-48EA-B5C7-CCB883871BDD}">
            <xm:f>NOT(ISERROR(SEARCH('Clasificación de los riesgos '!$J$8,R64)))</xm:f>
            <xm:f>'Clasificación de los riesgos '!$J$8</xm:f>
            <x14:dxf>
              <fill>
                <patternFill>
                  <bgColor rgb="FFFF9900"/>
                </patternFill>
              </fill>
            </x14:dxf>
          </x14:cfRule>
          <x14:cfRule type="containsText" priority="41" operator="containsText" id="{EEDADB69-56A5-4E90-B77C-93C644D38885}">
            <xm:f>NOT(ISERROR(SEARCH('Clasificación de los riesgos '!$J$7,R64)))</xm:f>
            <xm:f>'Clasificación de los riesgos '!$J$7</xm:f>
            <x14:dxf>
              <fill>
                <patternFill>
                  <bgColor rgb="FFFF0000"/>
                </patternFill>
              </fill>
            </x14:dxf>
          </x14:cfRule>
          <xm:sqref>R64</xm:sqref>
        </x14:conditionalFormatting>
        <x14:conditionalFormatting xmlns:xm="http://schemas.microsoft.com/office/excel/2006/main">
          <x14:cfRule type="containsText" priority="33" operator="containsText" id="{5CC2C259-51EB-42B1-A397-515E2776AE6D}">
            <xm:f>NOT(ISERROR(SEARCH('Clasificación de los riesgos '!$J$10,K39)))</xm:f>
            <xm:f>'Clasificación de los riesgos '!$J$10</xm:f>
            <x14:dxf>
              <fill>
                <patternFill>
                  <bgColor rgb="FF33CC33"/>
                </patternFill>
              </fill>
            </x14:dxf>
          </x14:cfRule>
          <x14:cfRule type="containsText" priority="34" operator="containsText" id="{2FA460A5-8924-4649-815C-537D872BC4D0}">
            <xm:f>NOT(ISERROR(SEARCH('Clasificación de los riesgos '!$J$8,K39)))</xm:f>
            <xm:f>'Clasificación de los riesgos '!$J$8</xm:f>
            <x14:dxf>
              <fill>
                <patternFill>
                  <bgColor rgb="FFFF9900"/>
                </patternFill>
              </fill>
            </x14:dxf>
          </x14:cfRule>
          <x14:cfRule type="containsText" priority="35" operator="containsText" id="{6A17474C-4BB1-4F18-8C64-FA57161BC5D5}">
            <xm:f>NOT(ISERROR(SEARCH('Clasificación de los riesgos '!$J$7,K39)))</xm:f>
            <xm:f>'Clasificación de los riesgos '!$J$7</xm:f>
            <x14:dxf>
              <fill>
                <patternFill>
                  <bgColor rgb="FFFF0000"/>
                </patternFill>
              </fill>
            </x14:dxf>
          </x14:cfRule>
          <x14:cfRule type="containsText" priority="36" operator="containsText" id="{8A4F870A-4DB0-49ED-9081-1D3B3386E52D}">
            <xm:f>NOT(ISERROR(SEARCH('Clasificación de los riesgos '!$J$9,K39)))</xm:f>
            <xm:f>'Clasificación de los riesgos '!$J$9</xm:f>
            <x14:dxf>
              <fill>
                <patternFill>
                  <bgColor rgb="FFFFFF00"/>
                </patternFill>
              </fill>
            </x14:dxf>
          </x14:cfRule>
          <xm:sqref>K39</xm:sqref>
        </x14:conditionalFormatting>
        <x14:conditionalFormatting xmlns:xm="http://schemas.microsoft.com/office/excel/2006/main">
          <x14:cfRule type="containsText" priority="29" operator="containsText" id="{1FC6B4A4-B912-43BA-8C16-6460E6D58507}">
            <xm:f>NOT(ISERROR(SEARCH('Clasificación de los riesgos '!$J$10,R39)))</xm:f>
            <xm:f>'Clasificación de los riesgos '!$J$10</xm:f>
            <x14:dxf>
              <fill>
                <patternFill>
                  <bgColor rgb="FF33CC33"/>
                </patternFill>
              </fill>
            </x14:dxf>
          </x14:cfRule>
          <x14:cfRule type="containsText" priority="30" operator="containsText" id="{6948477B-1BDA-4651-94B5-6716BAF4F44C}">
            <xm:f>NOT(ISERROR(SEARCH('Clasificación de los riesgos '!$J$9,R39)))</xm:f>
            <xm:f>'Clasificación de los riesgos '!$J$9</xm:f>
            <x14:dxf>
              <fill>
                <patternFill>
                  <bgColor rgb="FFFFFF00"/>
                </patternFill>
              </fill>
            </x14:dxf>
          </x14:cfRule>
          <x14:cfRule type="containsText" priority="31" operator="containsText" id="{3026E174-0EB7-4526-BB79-1B4962B9BF9D}">
            <xm:f>NOT(ISERROR(SEARCH('Clasificación de los riesgos '!$J$8,R39)))</xm:f>
            <xm:f>'Clasificación de los riesgos '!$J$8</xm:f>
            <x14:dxf>
              <fill>
                <patternFill>
                  <bgColor rgb="FFFF9900"/>
                </patternFill>
              </fill>
            </x14:dxf>
          </x14:cfRule>
          <x14:cfRule type="containsText" priority="32" operator="containsText" id="{C71693EE-5622-427D-B821-EA8A3D6AE4A3}">
            <xm:f>NOT(ISERROR(SEARCH('Clasificación de los riesgos '!$J$7,R39)))</xm:f>
            <xm:f>'Clasificación de los riesgos '!$J$7</xm:f>
            <x14:dxf>
              <fill>
                <patternFill>
                  <bgColor rgb="FFFF0000"/>
                </patternFill>
              </fill>
            </x14:dxf>
          </x14:cfRule>
          <xm:sqref>R39</xm:sqref>
        </x14:conditionalFormatting>
        <x14:conditionalFormatting xmlns:xm="http://schemas.microsoft.com/office/excel/2006/main">
          <x14:cfRule type="containsText" priority="24" operator="containsText" id="{177A66EF-8FE1-422B-BAD1-B2A9A17C40B6}">
            <xm:f>NOT(ISERROR(SEARCH('Clasificación de los riesgos '!$J$10,K36)))</xm:f>
            <xm:f>'Clasificación de los riesgos '!$J$10</xm:f>
            <x14:dxf>
              <fill>
                <patternFill>
                  <bgColor rgb="FF33CC33"/>
                </patternFill>
              </fill>
            </x14:dxf>
          </x14:cfRule>
          <x14:cfRule type="containsText" priority="25" operator="containsText" id="{45C50749-7A6B-4EA4-859B-376EBDD4F824}">
            <xm:f>NOT(ISERROR(SEARCH('Clasificación de los riesgos '!$J$8,K36)))</xm:f>
            <xm:f>'Clasificación de los riesgos '!$J$8</xm:f>
            <x14:dxf>
              <fill>
                <patternFill>
                  <bgColor rgb="FFFF9900"/>
                </patternFill>
              </fill>
            </x14:dxf>
          </x14:cfRule>
          <x14:cfRule type="containsText" priority="26" operator="containsText" id="{A828CA77-2A53-44A5-9468-E148B89B7235}">
            <xm:f>NOT(ISERROR(SEARCH('Clasificación de los riesgos '!$J$7,K36)))</xm:f>
            <xm:f>'Clasificación de los riesgos '!$J$7</xm:f>
            <x14:dxf>
              <fill>
                <patternFill>
                  <bgColor rgb="FFFF0000"/>
                </patternFill>
              </fill>
            </x14:dxf>
          </x14:cfRule>
          <x14:cfRule type="containsText" priority="27" operator="containsText" id="{B87700B8-060E-418C-952F-BE98E67C719F}">
            <xm:f>NOT(ISERROR(SEARCH('Clasificación de los riesgos '!$J$9,K36)))</xm:f>
            <xm:f>'Clasificación de los riesgos '!$J$9</xm:f>
            <x14:dxf>
              <fill>
                <patternFill>
                  <bgColor rgb="FFFFFF00"/>
                </patternFill>
              </fill>
            </x14:dxf>
          </x14:cfRule>
          <xm:sqref>K36</xm:sqref>
        </x14:conditionalFormatting>
        <x14:conditionalFormatting xmlns:xm="http://schemas.microsoft.com/office/excel/2006/main">
          <x14:cfRule type="containsText" priority="20" operator="containsText" id="{310D04F1-1445-4D8A-83DB-C3AED2B716A3}">
            <xm:f>NOT(ISERROR(SEARCH('Clasificación de los riesgos '!$J$10,R36)))</xm:f>
            <xm:f>'Clasificación de los riesgos '!$J$10</xm:f>
            <x14:dxf>
              <fill>
                <patternFill>
                  <bgColor rgb="FF33CC33"/>
                </patternFill>
              </fill>
            </x14:dxf>
          </x14:cfRule>
          <x14:cfRule type="containsText" priority="21" operator="containsText" id="{8040CCFA-0022-40EF-8A9C-E3A875B27683}">
            <xm:f>NOT(ISERROR(SEARCH('Clasificación de los riesgos '!$J$9,R36)))</xm:f>
            <xm:f>'Clasificación de los riesgos '!$J$9</xm:f>
            <x14:dxf>
              <fill>
                <patternFill>
                  <bgColor rgb="FFFFFF00"/>
                </patternFill>
              </fill>
            </x14:dxf>
          </x14:cfRule>
          <x14:cfRule type="containsText" priority="22" operator="containsText" id="{E675E5E5-3C91-4F85-8F0F-32FBF20E5FB3}">
            <xm:f>NOT(ISERROR(SEARCH('Clasificación de los riesgos '!$J$8,R36)))</xm:f>
            <xm:f>'Clasificación de los riesgos '!$J$8</xm:f>
            <x14:dxf>
              <fill>
                <patternFill>
                  <bgColor rgb="FFFF9900"/>
                </patternFill>
              </fill>
            </x14:dxf>
          </x14:cfRule>
          <x14:cfRule type="containsText" priority="23" operator="containsText" id="{9A040370-1E08-4127-8BDE-4EADDA8C98E1}">
            <xm:f>NOT(ISERROR(SEARCH('Clasificación de los riesgos '!$J$7,R36)))</xm:f>
            <xm:f>'Clasificación de los riesgos '!$J$7</xm:f>
            <x14:dxf>
              <fill>
                <patternFill>
                  <bgColor rgb="FFFF0000"/>
                </patternFill>
              </fill>
            </x14:dxf>
          </x14:cfRule>
          <xm:sqref>R36</xm:sqref>
        </x14:conditionalFormatting>
        <x14:conditionalFormatting xmlns:xm="http://schemas.microsoft.com/office/excel/2006/main">
          <x14:cfRule type="containsText" priority="15" operator="containsText" id="{81298726-535B-4CFB-A71D-2FF58C342454}">
            <xm:f>NOT(ISERROR(SEARCH('Clasificación de los riesgos '!$J$10,K42)))</xm:f>
            <xm:f>'Clasificación de los riesgos '!$J$10</xm:f>
            <x14:dxf>
              <fill>
                <patternFill>
                  <bgColor rgb="FF33CC33"/>
                </patternFill>
              </fill>
            </x14:dxf>
          </x14:cfRule>
          <x14:cfRule type="containsText" priority="16" operator="containsText" id="{D38DF88D-5735-4308-84D6-08167B2BB8BE}">
            <xm:f>NOT(ISERROR(SEARCH('Clasificación de los riesgos '!$J$8,K42)))</xm:f>
            <xm:f>'Clasificación de los riesgos '!$J$8</xm:f>
            <x14:dxf>
              <fill>
                <patternFill>
                  <bgColor rgb="FFFF9900"/>
                </patternFill>
              </fill>
            </x14:dxf>
          </x14:cfRule>
          <x14:cfRule type="containsText" priority="17" operator="containsText" id="{5053234D-D184-461A-A7E3-55E4424414BF}">
            <xm:f>NOT(ISERROR(SEARCH('Clasificación de los riesgos '!$J$7,K42)))</xm:f>
            <xm:f>'Clasificación de los riesgos '!$J$7</xm:f>
            <x14:dxf>
              <fill>
                <patternFill>
                  <bgColor rgb="FFFF0000"/>
                </patternFill>
              </fill>
            </x14:dxf>
          </x14:cfRule>
          <x14:cfRule type="containsText" priority="18" operator="containsText" id="{9BE88BD9-BB6A-4040-82E5-2304E665C5A9}">
            <xm:f>NOT(ISERROR(SEARCH('Clasificación de los riesgos '!$J$9,K42)))</xm:f>
            <xm:f>'Clasificación de los riesgos '!$J$9</xm:f>
            <x14:dxf>
              <fill>
                <patternFill>
                  <bgColor rgb="FFFFFF00"/>
                </patternFill>
              </fill>
            </x14:dxf>
          </x14:cfRule>
          <xm:sqref>K42</xm:sqref>
        </x14:conditionalFormatting>
        <x14:conditionalFormatting xmlns:xm="http://schemas.microsoft.com/office/excel/2006/main">
          <x14:cfRule type="containsText" priority="11" operator="containsText" id="{BB457532-3F6A-4005-B971-4576AA2572DA}">
            <xm:f>NOT(ISERROR(SEARCH('Clasificación de los riesgos '!$J$10,R42)))</xm:f>
            <xm:f>'Clasificación de los riesgos '!$J$10</xm:f>
            <x14:dxf>
              <fill>
                <patternFill>
                  <bgColor rgb="FF33CC33"/>
                </patternFill>
              </fill>
            </x14:dxf>
          </x14:cfRule>
          <x14:cfRule type="containsText" priority="12" operator="containsText" id="{AB034529-A4FD-4264-8F0D-28F8375EF7B0}">
            <xm:f>NOT(ISERROR(SEARCH('Clasificación de los riesgos '!$J$9,R42)))</xm:f>
            <xm:f>'Clasificación de los riesgos '!$J$9</xm:f>
            <x14:dxf>
              <fill>
                <patternFill>
                  <bgColor rgb="FFFFFF00"/>
                </patternFill>
              </fill>
            </x14:dxf>
          </x14:cfRule>
          <x14:cfRule type="containsText" priority="13" operator="containsText" id="{7A016756-0C70-4699-8AD7-7AE54C97B564}">
            <xm:f>NOT(ISERROR(SEARCH('Clasificación de los riesgos '!$J$8,R42)))</xm:f>
            <xm:f>'Clasificación de los riesgos '!$J$8</xm:f>
            <x14:dxf>
              <fill>
                <patternFill>
                  <bgColor rgb="FFFF9900"/>
                </patternFill>
              </fill>
            </x14:dxf>
          </x14:cfRule>
          <x14:cfRule type="containsText" priority="14" operator="containsText" id="{4133D4CF-858D-40E6-9C47-05A348156BD2}">
            <xm:f>NOT(ISERROR(SEARCH('Clasificación de los riesgos '!$J$7,R42)))</xm:f>
            <xm:f>'Clasificación de los riesgos '!$J$7</xm:f>
            <x14:dxf>
              <fill>
                <patternFill>
                  <bgColor rgb="FFFF0000"/>
                </patternFill>
              </fill>
            </x14:dxf>
          </x14:cfRule>
          <xm:sqref>R42</xm:sqref>
        </x14:conditionalFormatting>
        <x14:conditionalFormatting xmlns:xm="http://schemas.microsoft.com/office/excel/2006/main">
          <x14:cfRule type="containsText" priority="6" operator="containsText" id="{FF3E9F4D-D416-4F33-AF1A-BA96A7FA8E8F}">
            <xm:f>NOT(ISERROR(SEARCH('Clasificación de los riesgos '!$J$10,K46)))</xm:f>
            <xm:f>'Clasificación de los riesgos '!$J$10</xm:f>
            <x14:dxf>
              <fill>
                <patternFill>
                  <bgColor rgb="FF33CC33"/>
                </patternFill>
              </fill>
            </x14:dxf>
          </x14:cfRule>
          <x14:cfRule type="containsText" priority="7" operator="containsText" id="{53F5F434-58B6-4D09-9E9D-1FF53C6D5EBE}">
            <xm:f>NOT(ISERROR(SEARCH('Clasificación de los riesgos '!$J$8,K46)))</xm:f>
            <xm:f>'Clasificación de los riesgos '!$J$8</xm:f>
            <x14:dxf>
              <fill>
                <patternFill>
                  <bgColor rgb="FFFF9900"/>
                </patternFill>
              </fill>
            </x14:dxf>
          </x14:cfRule>
          <x14:cfRule type="containsText" priority="8" operator="containsText" id="{8695AEAC-880F-4329-9148-C1BACE2EB131}">
            <xm:f>NOT(ISERROR(SEARCH('Clasificación de los riesgos '!$J$7,K46)))</xm:f>
            <xm:f>'Clasificación de los riesgos '!$J$7</xm:f>
            <x14:dxf>
              <fill>
                <patternFill>
                  <bgColor rgb="FFFF0000"/>
                </patternFill>
              </fill>
            </x14:dxf>
          </x14:cfRule>
          <x14:cfRule type="containsText" priority="9" operator="containsText" id="{876B0709-CA34-4CD9-BEC7-71E6BBAA1411}">
            <xm:f>NOT(ISERROR(SEARCH('Clasificación de los riesgos '!$J$9,K46)))</xm:f>
            <xm:f>'Clasificación de los riesgos '!$J$9</xm:f>
            <x14:dxf>
              <fill>
                <patternFill>
                  <bgColor rgb="FFFFFF00"/>
                </patternFill>
              </fill>
            </x14:dxf>
          </x14:cfRule>
          <xm:sqref>K46</xm:sqref>
        </x14:conditionalFormatting>
        <x14:conditionalFormatting xmlns:xm="http://schemas.microsoft.com/office/excel/2006/main">
          <x14:cfRule type="containsText" priority="1" operator="containsText" id="{43A079E4-D0D7-4BD6-BFE9-A9DE44B59C2B}">
            <xm:f>NOT(ISERROR(SEARCH('Clasificación de los riesgos '!$J$10,K47)))</xm:f>
            <xm:f>'Clasificación de los riesgos '!$J$10</xm:f>
            <x14:dxf>
              <fill>
                <patternFill>
                  <bgColor rgb="FF33CC33"/>
                </patternFill>
              </fill>
            </x14:dxf>
          </x14:cfRule>
          <x14:cfRule type="containsText" priority="2" operator="containsText" id="{4752AF3E-D91E-4B12-A478-6B9D46ADBA85}">
            <xm:f>NOT(ISERROR(SEARCH('Clasificación de los riesgos '!$J$8,K47)))</xm:f>
            <xm:f>'Clasificación de los riesgos '!$J$8</xm:f>
            <x14:dxf>
              <fill>
                <patternFill>
                  <bgColor rgb="FFFF9900"/>
                </patternFill>
              </fill>
            </x14:dxf>
          </x14:cfRule>
          <x14:cfRule type="containsText" priority="3" operator="containsText" id="{65FEFC9B-6120-4E65-BC85-32C08B5D47E1}">
            <xm:f>NOT(ISERROR(SEARCH('Clasificación de los riesgos '!$J$7,K47)))</xm:f>
            <xm:f>'Clasificación de los riesgos '!$J$7</xm:f>
            <x14:dxf>
              <fill>
                <patternFill>
                  <bgColor rgb="FFFF0000"/>
                </patternFill>
              </fill>
            </x14:dxf>
          </x14:cfRule>
          <x14:cfRule type="containsText" priority="4" operator="containsText" id="{AD5C4462-A44A-40D5-8FF6-E9676BFE821A}">
            <xm:f>NOT(ISERROR(SEARCH('Clasificación de los riesgos '!$J$9,K47)))</xm:f>
            <xm:f>'Clasificación de los riesgos '!$J$9</xm:f>
            <x14:dxf>
              <fill>
                <patternFill>
                  <bgColor rgb="FFFFFF00"/>
                </patternFill>
              </fill>
            </x14:dxf>
          </x14:cfRule>
          <xm:sqref>K47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'[1]Clasificación de los riesgos '!#REF!</xm:f>
          </x14:formula1>
          <xm:sqref>M32:N32</xm:sqref>
        </x14:dataValidation>
        <x14:dataValidation type="list" allowBlank="1" showInputMessage="1" showErrorMessage="1">
          <x14:formula1>
            <xm:f>'[2]Clasificación de los riesgos '!#REF!</xm:f>
          </x14:formula1>
          <xm:sqref>M46:N47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54"/>
  <sheetViews>
    <sheetView topLeftCell="A10" workbookViewId="0">
      <selection activeCell="P38" sqref="P38"/>
    </sheetView>
  </sheetViews>
  <sheetFormatPr baseColWidth="10" defaultColWidth="0" defaultRowHeight="12.75" x14ac:dyDescent="0.25"/>
  <cols>
    <col min="1" max="1" width="2.7109375" style="7" customWidth="1"/>
    <col min="2" max="2" width="12.5703125" style="7" customWidth="1"/>
    <col min="3" max="3" width="10.85546875" style="7" customWidth="1"/>
    <col min="4" max="4" width="9" style="7" bestFit="1" customWidth="1"/>
    <col min="5" max="5" width="13" style="7" bestFit="1" customWidth="1"/>
    <col min="6" max="6" width="4.140625" style="7" customWidth="1"/>
    <col min="7" max="11" width="24.42578125" style="7" customWidth="1"/>
    <col min="12" max="12" width="6.28515625" style="7" customWidth="1"/>
    <col min="13" max="13" width="10.42578125" style="7" customWidth="1"/>
    <col min="14" max="14" width="12" style="7" bestFit="1" customWidth="1"/>
    <col min="15" max="15" width="5.28515625" style="7" customWidth="1"/>
    <col min="16" max="16" width="13.7109375" style="7" customWidth="1"/>
    <col min="17" max="17" width="14.42578125" style="7" customWidth="1"/>
    <col min="18" max="18" width="14" style="7" bestFit="1" customWidth="1"/>
    <col min="19" max="19" width="9.7109375" style="7" customWidth="1"/>
    <col min="20" max="23" width="34.85546875" style="7" hidden="1" customWidth="1"/>
    <col min="24" max="16384" width="11.42578125" style="7" hidden="1"/>
  </cols>
  <sheetData>
    <row r="1" spans="1:18" x14ac:dyDescent="0.25">
      <c r="A1" s="180"/>
      <c r="B1" s="181"/>
      <c r="C1" s="182"/>
      <c r="D1" s="189" t="s">
        <v>48</v>
      </c>
      <c r="E1" s="190"/>
      <c r="F1" s="190"/>
      <c r="G1" s="190"/>
      <c r="H1" s="190"/>
      <c r="I1" s="190"/>
      <c r="J1" s="190"/>
      <c r="K1" s="190"/>
      <c r="L1" s="190"/>
      <c r="M1" s="190"/>
      <c r="N1" s="190"/>
      <c r="O1" s="190"/>
      <c r="P1" s="189" t="s">
        <v>978</v>
      </c>
      <c r="Q1" s="190"/>
      <c r="R1" s="195"/>
    </row>
    <row r="2" spans="1:18" x14ac:dyDescent="0.25">
      <c r="A2" s="183"/>
      <c r="B2" s="184"/>
      <c r="C2" s="185"/>
      <c r="D2" s="191"/>
      <c r="E2" s="192"/>
      <c r="F2" s="192"/>
      <c r="G2" s="192"/>
      <c r="H2" s="192"/>
      <c r="I2" s="192"/>
      <c r="J2" s="192"/>
      <c r="K2" s="192"/>
      <c r="L2" s="192"/>
      <c r="M2" s="192"/>
      <c r="N2" s="192"/>
      <c r="O2" s="192"/>
      <c r="P2" s="191"/>
      <c r="Q2" s="192"/>
      <c r="R2" s="196"/>
    </row>
    <row r="3" spans="1:18" x14ac:dyDescent="0.25">
      <c r="A3" s="183"/>
      <c r="B3" s="184"/>
      <c r="C3" s="185"/>
      <c r="D3" s="191"/>
      <c r="E3" s="192"/>
      <c r="F3" s="192"/>
      <c r="G3" s="192"/>
      <c r="H3" s="192"/>
      <c r="I3" s="192"/>
      <c r="J3" s="192"/>
      <c r="K3" s="192"/>
      <c r="L3" s="192"/>
      <c r="M3" s="192"/>
      <c r="N3" s="192"/>
      <c r="O3" s="192"/>
      <c r="P3" s="191"/>
      <c r="Q3" s="192"/>
      <c r="R3" s="196"/>
    </row>
    <row r="4" spans="1:18" ht="13.5" thickBot="1" x14ac:dyDescent="0.3">
      <c r="A4" s="186"/>
      <c r="B4" s="187"/>
      <c r="C4" s="188"/>
      <c r="D4" s="193"/>
      <c r="E4" s="194"/>
      <c r="F4" s="194"/>
      <c r="G4" s="194"/>
      <c r="H4" s="194"/>
      <c r="I4" s="194"/>
      <c r="J4" s="194"/>
      <c r="K4" s="194"/>
      <c r="L4" s="194"/>
      <c r="M4" s="194"/>
      <c r="N4" s="194"/>
      <c r="O4" s="194"/>
      <c r="P4" s="193"/>
      <c r="Q4" s="194"/>
      <c r="R4" s="197"/>
    </row>
    <row r="6" spans="1:18" ht="25.5" x14ac:dyDescent="0.25">
      <c r="J6" s="23" t="s">
        <v>49</v>
      </c>
      <c r="K6" s="12" t="s">
        <v>50</v>
      </c>
    </row>
    <row r="7" spans="1:18" x14ac:dyDescent="0.25">
      <c r="J7" s="24" t="s">
        <v>51</v>
      </c>
      <c r="K7" s="25" t="s">
        <v>108</v>
      </c>
    </row>
    <row r="8" spans="1:18" x14ac:dyDescent="0.25">
      <c r="J8" s="26" t="s">
        <v>52</v>
      </c>
      <c r="K8" s="27" t="s">
        <v>107</v>
      </c>
    </row>
    <row r="9" spans="1:18" x14ac:dyDescent="0.25">
      <c r="J9" s="28" t="s">
        <v>53</v>
      </c>
      <c r="K9" s="29" t="s">
        <v>106</v>
      </c>
    </row>
    <row r="10" spans="1:18" ht="13.5" thickBot="1" x14ac:dyDescent="0.3">
      <c r="J10" s="30" t="s">
        <v>54</v>
      </c>
      <c r="K10" s="31" t="s">
        <v>105</v>
      </c>
    </row>
    <row r="11" spans="1:18" ht="26.25" thickBot="1" x14ac:dyDescent="0.3">
      <c r="J11" s="8" t="s">
        <v>55</v>
      </c>
      <c r="K11" s="9"/>
    </row>
    <row r="12" spans="1:18" x14ac:dyDescent="0.25">
      <c r="L12" s="10"/>
    </row>
    <row r="13" spans="1:18" ht="13.5" thickBot="1" x14ac:dyDescent="0.3">
      <c r="B13" s="32" t="s">
        <v>56</v>
      </c>
      <c r="C13" s="32" t="s">
        <v>57</v>
      </c>
      <c r="D13" s="33" t="s">
        <v>58</v>
      </c>
      <c r="E13" s="198" t="s">
        <v>59</v>
      </c>
      <c r="F13" s="198"/>
      <c r="G13" s="198"/>
      <c r="H13" s="198"/>
      <c r="I13" s="199"/>
      <c r="J13" s="199"/>
      <c r="K13" s="199"/>
      <c r="M13" s="33" t="s">
        <v>58</v>
      </c>
      <c r="N13" s="200" t="s">
        <v>60</v>
      </c>
      <c r="O13" s="201"/>
      <c r="P13" s="201"/>
      <c r="Q13" s="201"/>
      <c r="R13" s="202"/>
    </row>
    <row r="14" spans="1:18" ht="38.25" x14ac:dyDescent="0.25">
      <c r="B14" s="11">
        <v>0.5</v>
      </c>
      <c r="C14" s="11">
        <v>1</v>
      </c>
      <c r="D14" s="33">
        <v>5</v>
      </c>
      <c r="E14" s="12" t="s">
        <v>61</v>
      </c>
      <c r="F14" s="168" t="s">
        <v>62</v>
      </c>
      <c r="G14" s="34">
        <f>D14*G21</f>
        <v>0</v>
      </c>
      <c r="H14" s="35">
        <f>D14*H21</f>
        <v>0</v>
      </c>
      <c r="I14" s="36">
        <f>D14*I21</f>
        <v>25</v>
      </c>
      <c r="J14" s="37">
        <f>D14*J21</f>
        <v>50</v>
      </c>
      <c r="K14" s="38">
        <f>D14*K21</f>
        <v>100</v>
      </c>
      <c r="M14" s="33">
        <v>5</v>
      </c>
      <c r="N14" s="12" t="s">
        <v>61</v>
      </c>
      <c r="O14" s="168" t="s">
        <v>62</v>
      </c>
      <c r="P14" s="13" t="s">
        <v>63</v>
      </c>
      <c r="Q14" s="14" t="s">
        <v>64</v>
      </c>
      <c r="R14" s="15" t="s">
        <v>64</v>
      </c>
    </row>
    <row r="15" spans="1:18" ht="38.25" x14ac:dyDescent="0.25">
      <c r="B15" s="11">
        <v>0.3</v>
      </c>
      <c r="C15" s="11">
        <v>0.5</v>
      </c>
      <c r="D15" s="33">
        <v>4</v>
      </c>
      <c r="E15" s="12" t="s">
        <v>65</v>
      </c>
      <c r="F15" s="169"/>
      <c r="G15" s="34">
        <f>D15*G21</f>
        <v>0</v>
      </c>
      <c r="H15" s="35">
        <f>D15*H21</f>
        <v>0</v>
      </c>
      <c r="I15" s="39">
        <f>D15*I21</f>
        <v>20</v>
      </c>
      <c r="J15" s="37">
        <f>D15*J21</f>
        <v>40</v>
      </c>
      <c r="K15" s="40">
        <f>D15*K21</f>
        <v>80</v>
      </c>
      <c r="M15" s="33">
        <v>4</v>
      </c>
      <c r="N15" s="12" t="s">
        <v>65</v>
      </c>
      <c r="O15" s="169"/>
      <c r="P15" s="13" t="s">
        <v>63</v>
      </c>
      <c r="Q15" s="14" t="s">
        <v>64</v>
      </c>
      <c r="R15" s="15" t="s">
        <v>64</v>
      </c>
    </row>
    <row r="16" spans="1:18" ht="38.25" x14ac:dyDescent="0.25">
      <c r="B16" s="11">
        <v>0.1</v>
      </c>
      <c r="C16" s="11">
        <v>0.3</v>
      </c>
      <c r="D16" s="33">
        <v>3</v>
      </c>
      <c r="E16" s="12" t="s">
        <v>66</v>
      </c>
      <c r="F16" s="169"/>
      <c r="G16" s="34">
        <f>D16*G21</f>
        <v>0</v>
      </c>
      <c r="H16" s="35">
        <f>D16*H21</f>
        <v>0</v>
      </c>
      <c r="I16" s="39">
        <f>D16*I21</f>
        <v>15</v>
      </c>
      <c r="J16" s="37">
        <f>D16*J21</f>
        <v>30</v>
      </c>
      <c r="K16" s="40">
        <f>D16*K21</f>
        <v>60</v>
      </c>
      <c r="M16" s="33">
        <v>3</v>
      </c>
      <c r="N16" s="12" t="s">
        <v>66</v>
      </c>
      <c r="O16" s="169"/>
      <c r="P16" s="13" t="s">
        <v>63</v>
      </c>
      <c r="Q16" s="14" t="s">
        <v>64</v>
      </c>
      <c r="R16" s="15" t="s">
        <v>64</v>
      </c>
    </row>
    <row r="17" spans="2:18" ht="39" thickBot="1" x14ac:dyDescent="0.3">
      <c r="B17" s="11">
        <v>0.03</v>
      </c>
      <c r="C17" s="11">
        <v>0.1</v>
      </c>
      <c r="D17" s="33">
        <v>2</v>
      </c>
      <c r="E17" s="12" t="s">
        <v>67</v>
      </c>
      <c r="F17" s="169"/>
      <c r="G17" s="34">
        <f>D17*G21</f>
        <v>0</v>
      </c>
      <c r="H17" s="35">
        <f>D17*H21</f>
        <v>0</v>
      </c>
      <c r="I17" s="41">
        <f>D17*I21</f>
        <v>10</v>
      </c>
      <c r="J17" s="39">
        <f>D17*J21</f>
        <v>20</v>
      </c>
      <c r="K17" s="42">
        <f>D17*K21</f>
        <v>40</v>
      </c>
      <c r="M17" s="33">
        <v>2</v>
      </c>
      <c r="N17" s="12" t="s">
        <v>67</v>
      </c>
      <c r="O17" s="169"/>
      <c r="P17" s="16" t="s">
        <v>109</v>
      </c>
      <c r="Q17" s="13" t="s">
        <v>63</v>
      </c>
      <c r="R17" s="14" t="s">
        <v>64</v>
      </c>
    </row>
    <row r="18" spans="2:18" ht="26.25" thickBot="1" x14ac:dyDescent="0.3">
      <c r="B18" s="11">
        <v>0</v>
      </c>
      <c r="C18" s="11">
        <v>0.03</v>
      </c>
      <c r="D18" s="33">
        <v>1</v>
      </c>
      <c r="E18" s="12" t="s">
        <v>68</v>
      </c>
      <c r="F18" s="170"/>
      <c r="G18" s="34">
        <f>D18*G21</f>
        <v>0</v>
      </c>
      <c r="H18" s="35">
        <f>D18*H21</f>
        <v>0</v>
      </c>
      <c r="I18" s="41">
        <f>D18*I21</f>
        <v>5</v>
      </c>
      <c r="J18" s="43">
        <f>D18*J21</f>
        <v>10</v>
      </c>
      <c r="K18" s="44">
        <f>D18*K21</f>
        <v>20</v>
      </c>
      <c r="M18" s="33">
        <v>1</v>
      </c>
      <c r="N18" s="12" t="s">
        <v>68</v>
      </c>
      <c r="O18" s="170"/>
      <c r="P18" s="16" t="s">
        <v>109</v>
      </c>
      <c r="Q18" s="16" t="s">
        <v>109</v>
      </c>
      <c r="R18" s="13" t="s">
        <v>63</v>
      </c>
    </row>
    <row r="19" spans="2:18" x14ac:dyDescent="0.25">
      <c r="B19" s="17"/>
      <c r="C19" s="17"/>
      <c r="D19" s="45"/>
      <c r="G19" s="173" t="s">
        <v>16</v>
      </c>
      <c r="H19" s="174"/>
      <c r="I19" s="175"/>
      <c r="J19" s="175"/>
      <c r="K19" s="176"/>
      <c r="L19" s="18"/>
      <c r="P19" s="174"/>
      <c r="Q19" s="174"/>
      <c r="R19" s="203"/>
    </row>
    <row r="20" spans="2:18" ht="25.5" x14ac:dyDescent="0.25">
      <c r="G20" s="12"/>
      <c r="H20" s="12"/>
      <c r="I20" s="12" t="s">
        <v>69</v>
      </c>
      <c r="J20" s="12" t="s">
        <v>70</v>
      </c>
      <c r="K20" s="12" t="s">
        <v>169</v>
      </c>
      <c r="P20" s="12" t="s">
        <v>69</v>
      </c>
      <c r="Q20" s="12" t="s">
        <v>70</v>
      </c>
      <c r="R20" s="12" t="s">
        <v>169</v>
      </c>
    </row>
    <row r="21" spans="2:18" x14ac:dyDescent="0.25">
      <c r="D21" s="204" t="s">
        <v>58</v>
      </c>
      <c r="E21" s="204"/>
      <c r="F21" s="204"/>
      <c r="G21" s="33"/>
      <c r="H21" s="33"/>
      <c r="I21" s="33">
        <v>5</v>
      </c>
      <c r="J21" s="33">
        <v>10</v>
      </c>
      <c r="K21" s="33">
        <v>20</v>
      </c>
      <c r="P21" s="33">
        <v>5</v>
      </c>
      <c r="Q21" s="33">
        <v>10</v>
      </c>
      <c r="R21" s="33">
        <v>20</v>
      </c>
    </row>
    <row r="22" spans="2:18" ht="33" customHeight="1" x14ac:dyDescent="0.25">
      <c r="B22" s="205" t="s">
        <v>71</v>
      </c>
      <c r="C22" s="206"/>
      <c r="D22" s="202" t="s">
        <v>979</v>
      </c>
      <c r="E22" s="198"/>
      <c r="F22" s="198"/>
      <c r="G22" s="19" t="s">
        <v>72</v>
      </c>
      <c r="H22" s="19" t="s">
        <v>73</v>
      </c>
      <c r="I22" s="19" t="s">
        <v>74</v>
      </c>
      <c r="J22" s="19" t="s">
        <v>75</v>
      </c>
      <c r="K22" s="19" t="s">
        <v>76</v>
      </c>
    </row>
    <row r="23" spans="2:18" ht="29.25" customHeight="1" x14ac:dyDescent="0.25">
      <c r="B23" s="207"/>
      <c r="C23" s="208"/>
      <c r="D23" s="202" t="s">
        <v>980</v>
      </c>
      <c r="E23" s="198"/>
      <c r="F23" s="198"/>
      <c r="G23" s="20" t="s">
        <v>77</v>
      </c>
      <c r="H23" s="20" t="s">
        <v>78</v>
      </c>
      <c r="I23" s="20" t="s">
        <v>79</v>
      </c>
      <c r="J23" s="20" t="s">
        <v>80</v>
      </c>
      <c r="K23" s="20" t="s">
        <v>81</v>
      </c>
    </row>
    <row r="24" spans="2:18" ht="114.75" x14ac:dyDescent="0.25">
      <c r="B24" s="207"/>
      <c r="C24" s="208"/>
      <c r="D24" s="202" t="s">
        <v>981</v>
      </c>
      <c r="E24" s="198"/>
      <c r="F24" s="198"/>
      <c r="G24" s="19" t="s">
        <v>82</v>
      </c>
      <c r="H24" s="19" t="s">
        <v>83</v>
      </c>
      <c r="I24" s="19" t="s">
        <v>84</v>
      </c>
      <c r="J24" s="19" t="s">
        <v>85</v>
      </c>
      <c r="K24" s="19" t="s">
        <v>86</v>
      </c>
    </row>
    <row r="25" spans="2:18" ht="114.75" x14ac:dyDescent="0.25">
      <c r="B25" s="209"/>
      <c r="C25" s="210"/>
      <c r="D25" s="202" t="s">
        <v>982</v>
      </c>
      <c r="E25" s="198"/>
      <c r="F25" s="198"/>
      <c r="G25" s="19" t="s">
        <v>170</v>
      </c>
      <c r="H25" s="19" t="s">
        <v>87</v>
      </c>
      <c r="I25" s="19" t="s">
        <v>88</v>
      </c>
      <c r="J25" s="19" t="s">
        <v>171</v>
      </c>
      <c r="K25" s="19" t="s">
        <v>172</v>
      </c>
    </row>
    <row r="26" spans="2:18" x14ac:dyDescent="0.25">
      <c r="D26" s="178"/>
      <c r="E26" s="178"/>
      <c r="F26" s="178"/>
    </row>
    <row r="27" spans="2:18" x14ac:dyDescent="0.25">
      <c r="G27" s="21" t="s">
        <v>89</v>
      </c>
      <c r="H27" s="179" t="s">
        <v>90</v>
      </c>
      <c r="I27" s="179"/>
      <c r="J27" s="179"/>
      <c r="K27" s="179"/>
    </row>
    <row r="28" spans="2:18" x14ac:dyDescent="0.25">
      <c r="G28" s="21" t="s">
        <v>91</v>
      </c>
      <c r="H28" s="177" t="s">
        <v>92</v>
      </c>
      <c r="I28" s="177"/>
      <c r="J28" s="177"/>
      <c r="K28" s="177"/>
    </row>
    <row r="29" spans="2:18" x14ac:dyDescent="0.25">
      <c r="G29" s="21" t="s">
        <v>93</v>
      </c>
      <c r="H29" s="177" t="s">
        <v>94</v>
      </c>
      <c r="I29" s="177"/>
      <c r="J29" s="177"/>
      <c r="K29" s="177"/>
    </row>
    <row r="30" spans="2:18" x14ac:dyDescent="0.25">
      <c r="G30" s="21" t="s">
        <v>95</v>
      </c>
      <c r="H30" s="177" t="s">
        <v>96</v>
      </c>
      <c r="I30" s="177"/>
      <c r="J30" s="177"/>
      <c r="K30" s="177"/>
    </row>
    <row r="31" spans="2:18" x14ac:dyDescent="0.25">
      <c r="G31" s="21" t="s">
        <v>97</v>
      </c>
      <c r="H31" s="177" t="s">
        <v>98</v>
      </c>
      <c r="I31" s="177"/>
      <c r="J31" s="177"/>
      <c r="K31" s="177"/>
    </row>
    <row r="32" spans="2:18" ht="25.5" x14ac:dyDescent="0.25">
      <c r="G32" s="21" t="s">
        <v>99</v>
      </c>
      <c r="H32" s="177" t="s">
        <v>100</v>
      </c>
      <c r="I32" s="177"/>
      <c r="J32" s="177"/>
      <c r="K32" s="177"/>
    </row>
    <row r="33" spans="7:13" x14ac:dyDescent="0.25">
      <c r="G33" s="21" t="s">
        <v>101</v>
      </c>
      <c r="H33" s="177" t="s">
        <v>102</v>
      </c>
      <c r="I33" s="177"/>
      <c r="J33" s="177"/>
      <c r="K33" s="177"/>
    </row>
    <row r="34" spans="7:13" x14ac:dyDescent="0.25">
      <c r="G34" s="22" t="s">
        <v>103</v>
      </c>
      <c r="H34" s="177" t="s">
        <v>104</v>
      </c>
      <c r="I34" s="177"/>
      <c r="J34" s="177"/>
      <c r="K34" s="177"/>
    </row>
    <row r="36" spans="7:13" ht="13.5" thickBot="1" x14ac:dyDescent="0.3"/>
    <row r="37" spans="7:13" ht="26.25" thickBot="1" x14ac:dyDescent="0.3">
      <c r="H37" s="124"/>
      <c r="I37" s="125" t="s">
        <v>111</v>
      </c>
      <c r="J37" s="125" t="s">
        <v>112</v>
      </c>
      <c r="K37" s="126" t="s">
        <v>145</v>
      </c>
      <c r="M37" s="19" t="s">
        <v>173</v>
      </c>
    </row>
    <row r="38" spans="7:13" ht="204" x14ac:dyDescent="0.25">
      <c r="H38" s="171" t="s">
        <v>113</v>
      </c>
      <c r="I38" s="121" t="s">
        <v>114</v>
      </c>
      <c r="J38" s="122" t="s">
        <v>181</v>
      </c>
      <c r="K38" s="123" t="s">
        <v>144</v>
      </c>
      <c r="M38" s="19" t="s">
        <v>146</v>
      </c>
    </row>
    <row r="39" spans="7:13" ht="127.5" x14ac:dyDescent="0.25">
      <c r="H39" s="172"/>
      <c r="I39" s="19" t="s">
        <v>115</v>
      </c>
      <c r="J39" s="71" t="s">
        <v>116</v>
      </c>
      <c r="K39" s="116" t="s">
        <v>143</v>
      </c>
      <c r="M39" s="19" t="s">
        <v>147</v>
      </c>
    </row>
    <row r="40" spans="7:13" ht="89.25" x14ac:dyDescent="0.25">
      <c r="H40" s="172" t="s">
        <v>117</v>
      </c>
      <c r="I40" s="19" t="s">
        <v>118</v>
      </c>
      <c r="J40" s="71" t="s">
        <v>119</v>
      </c>
      <c r="K40" s="116" t="s">
        <v>15</v>
      </c>
    </row>
    <row r="41" spans="7:13" ht="114.75" x14ac:dyDescent="0.25">
      <c r="H41" s="172"/>
      <c r="I41" s="19" t="s">
        <v>120</v>
      </c>
      <c r="J41" s="71" t="s">
        <v>121</v>
      </c>
      <c r="K41" s="116"/>
    </row>
    <row r="42" spans="7:13" ht="191.25" x14ac:dyDescent="0.25">
      <c r="H42" s="172"/>
      <c r="I42" s="19" t="s">
        <v>122</v>
      </c>
      <c r="J42" s="71" t="s">
        <v>174</v>
      </c>
      <c r="K42" s="116"/>
    </row>
    <row r="43" spans="7:13" ht="178.5" x14ac:dyDescent="0.25">
      <c r="H43" s="172"/>
      <c r="I43" s="19" t="s">
        <v>123</v>
      </c>
      <c r="J43" s="71" t="s">
        <v>175</v>
      </c>
      <c r="K43" s="116"/>
    </row>
    <row r="44" spans="7:13" ht="140.25" x14ac:dyDescent="0.25">
      <c r="H44" s="172"/>
      <c r="I44" s="19" t="s">
        <v>124</v>
      </c>
      <c r="J44" s="71" t="s">
        <v>176</v>
      </c>
      <c r="K44" s="116"/>
    </row>
    <row r="45" spans="7:13" ht="178.5" x14ac:dyDescent="0.25">
      <c r="H45" s="172"/>
      <c r="I45" s="19" t="s">
        <v>125</v>
      </c>
      <c r="J45" s="71" t="s">
        <v>177</v>
      </c>
      <c r="K45" s="116"/>
    </row>
    <row r="46" spans="7:13" ht="178.5" x14ac:dyDescent="0.25">
      <c r="H46" s="172"/>
      <c r="I46" s="19" t="s">
        <v>126</v>
      </c>
      <c r="J46" s="71" t="s">
        <v>178</v>
      </c>
      <c r="K46" s="116"/>
    </row>
    <row r="47" spans="7:13" ht="114.75" x14ac:dyDescent="0.25">
      <c r="H47" s="172" t="s">
        <v>127</v>
      </c>
      <c r="I47" s="19" t="s">
        <v>128</v>
      </c>
      <c r="J47" s="71" t="s">
        <v>129</v>
      </c>
      <c r="K47" s="116"/>
    </row>
    <row r="48" spans="7:13" ht="127.5" x14ac:dyDescent="0.25">
      <c r="H48" s="172"/>
      <c r="I48" s="19" t="s">
        <v>130</v>
      </c>
      <c r="J48" s="71" t="s">
        <v>131</v>
      </c>
      <c r="K48" s="116"/>
    </row>
    <row r="49" spans="8:11" ht="127.5" x14ac:dyDescent="0.25">
      <c r="H49" s="172"/>
      <c r="I49" s="19" t="s">
        <v>132</v>
      </c>
      <c r="J49" s="71" t="s">
        <v>133</v>
      </c>
      <c r="K49" s="116"/>
    </row>
    <row r="50" spans="8:11" ht="127.5" x14ac:dyDescent="0.25">
      <c r="H50" s="172"/>
      <c r="I50" s="19" t="s">
        <v>134</v>
      </c>
      <c r="J50" s="71" t="s">
        <v>179</v>
      </c>
      <c r="K50" s="116"/>
    </row>
    <row r="51" spans="8:11" ht="382.5" x14ac:dyDescent="0.25">
      <c r="H51" s="172"/>
      <c r="I51" s="19" t="s">
        <v>135</v>
      </c>
      <c r="J51" s="71" t="s">
        <v>136</v>
      </c>
      <c r="K51" s="116"/>
    </row>
    <row r="52" spans="8:11" ht="102" x14ac:dyDescent="0.25">
      <c r="H52" s="172"/>
      <c r="I52" s="19" t="s">
        <v>137</v>
      </c>
      <c r="J52" s="71" t="s">
        <v>180</v>
      </c>
      <c r="K52" s="116"/>
    </row>
    <row r="53" spans="8:11" ht="140.25" x14ac:dyDescent="0.25">
      <c r="H53" s="172"/>
      <c r="I53" s="19" t="s">
        <v>138</v>
      </c>
      <c r="J53" s="71" t="s">
        <v>139</v>
      </c>
      <c r="K53" s="116"/>
    </row>
    <row r="54" spans="8:11" ht="115.5" thickBot="1" x14ac:dyDescent="0.3">
      <c r="H54" s="117" t="s">
        <v>142</v>
      </c>
      <c r="I54" s="118" t="s">
        <v>140</v>
      </c>
      <c r="J54" s="119" t="s">
        <v>141</v>
      </c>
      <c r="K54" s="120"/>
    </row>
  </sheetData>
  <mergeCells count="27">
    <mergeCell ref="B22:C25"/>
    <mergeCell ref="P19:R19"/>
    <mergeCell ref="D21:F21"/>
    <mergeCell ref="D22:F22"/>
    <mergeCell ref="D23:F23"/>
    <mergeCell ref="D24:F24"/>
    <mergeCell ref="A1:C4"/>
    <mergeCell ref="D1:O4"/>
    <mergeCell ref="P1:R4"/>
    <mergeCell ref="E13:K13"/>
    <mergeCell ref="N13:R13"/>
    <mergeCell ref="F14:F18"/>
    <mergeCell ref="O14:O18"/>
    <mergeCell ref="H38:H39"/>
    <mergeCell ref="H40:H46"/>
    <mergeCell ref="H47:H53"/>
    <mergeCell ref="G19:K19"/>
    <mergeCell ref="H32:K32"/>
    <mergeCell ref="H33:K33"/>
    <mergeCell ref="H34:K34"/>
    <mergeCell ref="D26:F26"/>
    <mergeCell ref="H27:K27"/>
    <mergeCell ref="H28:K28"/>
    <mergeCell ref="H29:K29"/>
    <mergeCell ref="H30:K30"/>
    <mergeCell ref="H31:K31"/>
    <mergeCell ref="D25:F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Contexto Consolidado</vt:lpstr>
      <vt:lpstr>Matriz Riesgos Corrupcion</vt:lpstr>
      <vt:lpstr>Clasificación de los riesgos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Janneth Niño Uribe</dc:creator>
  <cp:lastModifiedBy>Luz Angela Fonseca Ruiz</cp:lastModifiedBy>
  <cp:lastPrinted>2017-04-10T21:30:36Z</cp:lastPrinted>
  <dcterms:created xsi:type="dcterms:W3CDTF">2016-02-08T14:37:40Z</dcterms:created>
  <dcterms:modified xsi:type="dcterms:W3CDTF">2017-08-30T16:19:46Z</dcterms:modified>
</cp:coreProperties>
</file>