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M 2022\RIESGOS 2022\Versión 1 Riesgos 2022\"/>
    </mc:Choice>
  </mc:AlternateContent>
  <xr:revisionPtr revIDLastSave="0" documentId="8_{D411EA1B-373A-4466-9905-F49275F4D2C3}" xr6:coauthVersionLast="47" xr6:coauthVersionMax="47" xr10:uidLastSave="{00000000-0000-0000-0000-000000000000}"/>
  <bookViews>
    <workbookView xWindow="-120" yWindow="-120" windowWidth="29040" windowHeight="15720" xr2:uid="{189BB0E5-840E-481B-8E79-BBAEE11C2B71}"/>
  </bookViews>
  <sheets>
    <sheet name="6. RCorrupció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0" hidden="1">'6. RCorrupción'!#REF!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dmin">[1]TABLA!$Q$2:$Q$3</definedName>
    <definedName name="Agricultura">[2]TABLA!#REF!</definedName>
    <definedName name="Agricultura_y_Desarrollo_Rural">[2]TABLA!#REF!</definedName>
    <definedName name="Ambiental">'[2]Tablas instituciones'!$D$2:$D$9</definedName>
    <definedName name="ambiente">[2]TABLA!#REF!</definedName>
    <definedName name="Ambiente_y_Desarrollo_Sostenible">[2]TABLA!#REF!</definedName>
    <definedName name="Ciencia__Tecnología_e_innovación">[2]TABLA!#REF!</definedName>
    <definedName name="clases1">[3]TABLA!$G$2:$G$5</definedName>
    <definedName name="Comercio__Industria_y_Turismo">[2]TABLA!#REF!</definedName>
    <definedName name="Departamentos">#REF!</definedName>
    <definedName name="Dependencia">[4]Hoja3!$C$72:$C$102</definedName>
    <definedName name="Fuentes">#REF!</definedName>
    <definedName name="Indicadores">#REF!</definedName>
    <definedName name="nivel">[1]TABLA!$C$2:$C$3</definedName>
    <definedName name="Objetivos">OFFSET(#REF!,0,0,COUNTA(#REF!)-1,1)</definedName>
    <definedName name="orden">[1]TABLA!$A$3:$A$4</definedName>
    <definedName name="sector">[1]TABLA!$B$2:$B$26</definedName>
    <definedName name="Tipo">[4]Hoja3!$A$66:$A$68</definedName>
    <definedName name="tipo_riesgo">[4]Hoja3!$A$2:$A$9</definedName>
    <definedName name="Tipos">[1]TABLA!$G$2:$G$4</definedName>
    <definedName name="vigencias">[1]TABLA!$E$2:$E$7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4" i="1" l="1"/>
  <c r="O311" i="1"/>
  <c r="S310" i="1"/>
  <c r="O310" i="1"/>
  <c r="M310" i="1"/>
  <c r="I310" i="1"/>
  <c r="O308" i="1"/>
  <c r="O307" i="1"/>
  <c r="S304" i="1"/>
  <c r="O304" i="1"/>
  <c r="M304" i="1"/>
  <c r="I304" i="1"/>
  <c r="O302" i="1"/>
  <c r="O299" i="1"/>
  <c r="S297" i="1"/>
  <c r="O297" i="1"/>
  <c r="M297" i="1"/>
  <c r="I297" i="1"/>
  <c r="O296" i="1"/>
  <c r="O294" i="1"/>
  <c r="S292" i="1"/>
  <c r="O292" i="1"/>
  <c r="M292" i="1"/>
  <c r="I292" i="1"/>
  <c r="I291" i="1"/>
  <c r="I290" i="1"/>
  <c r="S289" i="1"/>
  <c r="O289" i="1"/>
  <c r="M289" i="1"/>
  <c r="I289" i="1"/>
  <c r="O287" i="1"/>
  <c r="O284" i="1"/>
  <c r="S283" i="1"/>
  <c r="O283" i="1"/>
  <c r="M283" i="1"/>
  <c r="I283" i="1"/>
  <c r="O281" i="1"/>
  <c r="S279" i="1"/>
  <c r="O279" i="1"/>
  <c r="M279" i="1"/>
  <c r="I279" i="1"/>
  <c r="S277" i="1"/>
  <c r="O277" i="1"/>
  <c r="M277" i="1"/>
  <c r="S275" i="1"/>
  <c r="O275" i="1"/>
  <c r="M275" i="1"/>
  <c r="S273" i="1"/>
  <c r="O273" i="1"/>
  <c r="M273" i="1"/>
  <c r="S271" i="1"/>
  <c r="O271" i="1"/>
  <c r="M271" i="1"/>
  <c r="S269" i="1"/>
  <c r="O269" i="1"/>
  <c r="M269" i="1"/>
  <c r="S267" i="1"/>
  <c r="O267" i="1"/>
  <c r="M267" i="1"/>
  <c r="I267" i="1"/>
  <c r="S265" i="1"/>
  <c r="O265" i="1"/>
  <c r="M265" i="1"/>
  <c r="I265" i="1"/>
  <c r="S263" i="1"/>
  <c r="O263" i="1"/>
  <c r="M263" i="1"/>
  <c r="I263" i="1"/>
  <c r="S261" i="1"/>
  <c r="O261" i="1"/>
  <c r="M261" i="1"/>
  <c r="I261" i="1"/>
  <c r="S259" i="1"/>
  <c r="O259" i="1"/>
  <c r="M259" i="1"/>
  <c r="I259" i="1"/>
  <c r="S257" i="1"/>
  <c r="O257" i="1"/>
  <c r="M257" i="1"/>
  <c r="S256" i="1"/>
  <c r="O256" i="1"/>
  <c r="M256" i="1"/>
  <c r="I256" i="1"/>
  <c r="I255" i="1"/>
  <c r="S254" i="1"/>
  <c r="O254" i="1"/>
  <c r="M254" i="1"/>
  <c r="I254" i="1"/>
  <c r="I253" i="1"/>
  <c r="S252" i="1"/>
  <c r="O252" i="1"/>
  <c r="M252" i="1"/>
  <c r="I252" i="1"/>
  <c r="S250" i="1"/>
  <c r="O250" i="1"/>
  <c r="M250" i="1"/>
  <c r="S248" i="1"/>
  <c r="O248" i="1"/>
  <c r="M248" i="1"/>
  <c r="I248" i="1"/>
  <c r="I247" i="1"/>
  <c r="S246" i="1"/>
  <c r="O246" i="1"/>
  <c r="M246" i="1"/>
  <c r="I246" i="1"/>
  <c r="O245" i="1"/>
  <c r="I245" i="1"/>
  <c r="S244" i="1"/>
  <c r="O244" i="1"/>
  <c r="M244" i="1"/>
  <c r="I244" i="1"/>
  <c r="I243" i="1"/>
  <c r="O242" i="1"/>
  <c r="I242" i="1"/>
  <c r="S241" i="1"/>
  <c r="O241" i="1"/>
  <c r="M241" i="1"/>
  <c r="I241" i="1"/>
  <c r="O240" i="1"/>
  <c r="S239" i="1"/>
  <c r="O239" i="1"/>
  <c r="M239" i="1"/>
  <c r="I239" i="1"/>
  <c r="I238" i="1"/>
  <c r="O237" i="1"/>
  <c r="I237" i="1"/>
  <c r="S236" i="1"/>
  <c r="O236" i="1"/>
  <c r="M236" i="1"/>
  <c r="I236" i="1"/>
  <c r="S233" i="1"/>
  <c r="M233" i="1"/>
  <c r="S230" i="1"/>
  <c r="M230" i="1"/>
  <c r="S228" i="1"/>
  <c r="M228" i="1"/>
  <c r="S225" i="1"/>
  <c r="O225" i="1"/>
  <c r="M225" i="1"/>
  <c r="S223" i="1"/>
  <c r="O223" i="1"/>
  <c r="M223" i="1"/>
  <c r="S221" i="1"/>
  <c r="O221" i="1"/>
  <c r="M221" i="1"/>
  <c r="S209" i="1"/>
  <c r="M209" i="1"/>
  <c r="S204" i="1"/>
  <c r="M204" i="1"/>
  <c r="S199" i="1"/>
  <c r="M199" i="1"/>
  <c r="O198" i="1"/>
  <c r="I198" i="1"/>
  <c r="S197" i="1"/>
  <c r="O197" i="1"/>
  <c r="M197" i="1"/>
  <c r="I197" i="1"/>
  <c r="O196" i="1"/>
  <c r="S195" i="1"/>
  <c r="O195" i="1"/>
  <c r="M195" i="1"/>
  <c r="I195" i="1"/>
  <c r="O194" i="1"/>
  <c r="S193" i="1"/>
  <c r="O193" i="1"/>
  <c r="M193" i="1"/>
  <c r="I193" i="1"/>
  <c r="S192" i="1"/>
  <c r="O192" i="1"/>
  <c r="M192" i="1"/>
  <c r="I192" i="1"/>
  <c r="O191" i="1"/>
  <c r="S190" i="1"/>
  <c r="O190" i="1"/>
  <c r="M190" i="1"/>
  <c r="I190" i="1"/>
  <c r="S189" i="1"/>
  <c r="O189" i="1"/>
  <c r="M189" i="1"/>
  <c r="I189" i="1"/>
  <c r="O188" i="1"/>
  <c r="S187" i="1"/>
  <c r="O187" i="1"/>
  <c r="M187" i="1"/>
  <c r="I187" i="1"/>
  <c r="S186" i="1"/>
  <c r="O186" i="1"/>
  <c r="M186" i="1"/>
  <c r="I186" i="1"/>
  <c r="S185" i="1"/>
  <c r="O185" i="1"/>
  <c r="M185" i="1"/>
  <c r="I185" i="1"/>
  <c r="O184" i="1"/>
  <c r="S183" i="1"/>
  <c r="O183" i="1"/>
  <c r="M183" i="1"/>
  <c r="I183" i="1"/>
  <c r="O182" i="1"/>
  <c r="S181" i="1"/>
  <c r="O181" i="1"/>
  <c r="M181" i="1"/>
  <c r="I181" i="1"/>
  <c r="O179" i="1"/>
  <c r="O177" i="1"/>
  <c r="I177" i="1"/>
  <c r="S175" i="1"/>
  <c r="O175" i="1"/>
  <c r="M175" i="1"/>
  <c r="I175" i="1"/>
  <c r="O174" i="1"/>
  <c r="S173" i="1"/>
  <c r="O173" i="1"/>
  <c r="M173" i="1"/>
  <c r="I173" i="1"/>
  <c r="O172" i="1"/>
  <c r="I172" i="1"/>
  <c r="O171" i="1"/>
  <c r="S170" i="1"/>
  <c r="O170" i="1"/>
  <c r="M170" i="1"/>
  <c r="I170" i="1"/>
  <c r="I169" i="1"/>
  <c r="I168" i="1"/>
  <c r="I167" i="1"/>
  <c r="I166" i="1"/>
  <c r="I165" i="1"/>
  <c r="O164" i="1"/>
  <c r="I164" i="1"/>
  <c r="O161" i="1"/>
  <c r="S158" i="1"/>
  <c r="O158" i="1"/>
  <c r="M158" i="1"/>
  <c r="I158" i="1"/>
  <c r="O155" i="1"/>
  <c r="S152" i="1"/>
  <c r="O152" i="1"/>
  <c r="M152" i="1"/>
  <c r="I152" i="1"/>
  <c r="O149" i="1"/>
  <c r="I149" i="1"/>
  <c r="O147" i="1"/>
  <c r="I147" i="1"/>
  <c r="S146" i="1"/>
  <c r="O146" i="1"/>
  <c r="M146" i="1"/>
  <c r="I146" i="1"/>
  <c r="I145" i="1"/>
  <c r="O143" i="1"/>
  <c r="I143" i="1"/>
  <c r="O141" i="1"/>
  <c r="S140" i="1"/>
  <c r="O140" i="1"/>
  <c r="M140" i="1"/>
  <c r="I140" i="1"/>
  <c r="O137" i="1"/>
  <c r="I136" i="1"/>
  <c r="O135" i="1"/>
  <c r="S134" i="1"/>
  <c r="O134" i="1"/>
  <c r="M134" i="1"/>
  <c r="I134" i="1"/>
  <c r="O131" i="1"/>
  <c r="O128" i="1"/>
  <c r="S127" i="1"/>
  <c r="M127" i="1"/>
  <c r="I127" i="1"/>
  <c r="I125" i="1"/>
  <c r="O124" i="1"/>
  <c r="S123" i="1"/>
  <c r="O123" i="1"/>
  <c r="M123" i="1"/>
  <c r="I123" i="1"/>
  <c r="O120" i="1"/>
  <c r="I119" i="1"/>
  <c r="O117" i="1"/>
  <c r="I117" i="1"/>
  <c r="O116" i="1"/>
  <c r="S115" i="1"/>
  <c r="M115" i="1"/>
  <c r="I115" i="1"/>
  <c r="S101" i="1"/>
  <c r="M101" i="1"/>
  <c r="I101" i="1"/>
  <c r="S94" i="1"/>
  <c r="M94" i="1"/>
  <c r="I94" i="1"/>
  <c r="S88" i="1"/>
  <c r="M88" i="1"/>
  <c r="I88" i="1"/>
  <c r="S82" i="1"/>
  <c r="M82" i="1"/>
  <c r="I82" i="1"/>
  <c r="S76" i="1"/>
  <c r="M76" i="1"/>
  <c r="I76" i="1"/>
  <c r="S70" i="1"/>
  <c r="M70" i="1"/>
  <c r="I70" i="1"/>
  <c r="S66" i="1"/>
  <c r="M66" i="1"/>
  <c r="I66" i="1"/>
  <c r="S62" i="1"/>
  <c r="M62" i="1"/>
  <c r="I62" i="1"/>
  <c r="S55" i="1"/>
  <c r="M55" i="1"/>
  <c r="I55" i="1"/>
  <c r="S49" i="1"/>
  <c r="M49" i="1"/>
  <c r="I49" i="1"/>
  <c r="I44" i="1"/>
  <c r="S43" i="1"/>
  <c r="M43" i="1"/>
  <c r="I43" i="1"/>
  <c r="S41" i="1"/>
  <c r="O41" i="1"/>
  <c r="M41" i="1"/>
  <c r="S39" i="1"/>
  <c r="O39" i="1"/>
  <c r="M39" i="1"/>
  <c r="S37" i="1"/>
  <c r="M37" i="1"/>
  <c r="S35" i="1"/>
  <c r="O35" i="1"/>
  <c r="M35" i="1"/>
  <c r="S31" i="1"/>
  <c r="M31" i="1"/>
  <c r="S21" i="1"/>
  <c r="M21" i="1"/>
  <c r="S19" i="1"/>
  <c r="M19" i="1"/>
  <c r="O18" i="1"/>
  <c r="O17" i="1"/>
  <c r="S16" i="1"/>
  <c r="O16" i="1"/>
  <c r="M16" i="1"/>
  <c r="O14" i="1"/>
  <c r="S13" i="1"/>
  <c r="O13" i="1"/>
  <c r="M13" i="1"/>
  <c r="I12" i="1"/>
  <c r="S11" i="1"/>
  <c r="O11" i="1"/>
  <c r="M11" i="1"/>
  <c r="O10" i="1"/>
  <c r="I10" i="1"/>
  <c r="S9" i="1"/>
  <c r="O9" i="1"/>
  <c r="M9" i="1"/>
  <c r="I9" i="1"/>
</calcChain>
</file>

<file path=xl/sharedStrings.xml><?xml version="1.0" encoding="utf-8"?>
<sst xmlns="http://schemas.openxmlformats.org/spreadsheetml/2006/main" count="2112" uniqueCount="932">
  <si>
    <t>PLANEACIÓN ESTRATÉGICA</t>
  </si>
  <si>
    <t>CODIGO: EST1-P-003-F-005</t>
  </si>
  <si>
    <t xml:space="preserve">FORMATO  </t>
  </si>
  <si>
    <t>Versión 1</t>
  </si>
  <si>
    <t xml:space="preserve">Tablero de Control Sistema Administración de Riesgos (SAR) </t>
  </si>
  <si>
    <t>Fecha Vigencia: Agosto 31 de 2021</t>
  </si>
  <si>
    <t>Consolidado Riesgos de Corrupción ANM</t>
  </si>
  <si>
    <t>Fecha del Riesgo</t>
  </si>
  <si>
    <t>Código del Proceso</t>
  </si>
  <si>
    <t>Proceso</t>
  </si>
  <si>
    <t>RIESGOS DE CORRUPCIÓN</t>
  </si>
  <si>
    <t>CAUSAS</t>
  </si>
  <si>
    <t>CONTROLES</t>
  </si>
  <si>
    <t>ZONA DE RIESGO INHERENTE</t>
  </si>
  <si>
    <t>CONSECUENCIAS</t>
  </si>
  <si>
    <t>PLAN DE CONTINGENCIA ANTE MATERIALIZACIÓN DE RIESGOS</t>
  </si>
  <si>
    <t>ZONA DE RIESGO RESIDUAL</t>
  </si>
  <si>
    <t>Código riesgo de corrupción</t>
  </si>
  <si>
    <t>Riesgo de corrupción/evento de riesgo</t>
  </si>
  <si>
    <t>Codigo de la Causa</t>
  </si>
  <si>
    <t>Causas raíz / Fuentes de riesgo</t>
  </si>
  <si>
    <t>Actividades/Acción de control</t>
  </si>
  <si>
    <t>Responsable</t>
  </si>
  <si>
    <t xml:space="preserve"> Descripción evidencia</t>
  </si>
  <si>
    <t>Nivel de severidad inherente</t>
  </si>
  <si>
    <t>Codigo de la Consecuencia</t>
  </si>
  <si>
    <t>Consecuencias que puede generar el riesgo materializado</t>
  </si>
  <si>
    <t>Responsable (s)</t>
  </si>
  <si>
    <t xml:space="preserve"> Evidencia</t>
  </si>
  <si>
    <t>Nivel de severidad Residual</t>
  </si>
  <si>
    <t>EST2</t>
  </si>
  <si>
    <t>EST2 Gestión de las Comunicaciones y el Relacionamiento</t>
  </si>
  <si>
    <t>EST2RC0001</t>
  </si>
  <si>
    <t>Utilización de los canales de comunicación de la ANM para difundir o modificar información y/o mensajes de interés para beneficio particular o de un tercero.</t>
  </si>
  <si>
    <t>CAURC0001</t>
  </si>
  <si>
    <t>Revisar y aprobar los contenidos con el área técnica antes de su publicación.</t>
  </si>
  <si>
    <t>Profesionales Grupo de Atención, Participación Ciudadana y Comunicaciones
Todas las áreas de la ANM</t>
  </si>
  <si>
    <t>Correo electrónico</t>
  </si>
  <si>
    <t>CONSRC0001</t>
  </si>
  <si>
    <t xml:space="preserve">Revisar y analizar causas de afectación de la imagen por parte de la alta dirección </t>
  </si>
  <si>
    <t xml:space="preserve">Presidencia y/o vicepresidencias </t>
  </si>
  <si>
    <t>Acta o lista de asistencia de asistencia de sesión de revisión</t>
  </si>
  <si>
    <t>CAURC0002</t>
  </si>
  <si>
    <t>Asignar las solicitudes a los profesionales de acuerdo a los temas requeridos por los procesos/dependencias.</t>
  </si>
  <si>
    <t>Profesionales Grupo de Atención, Participación Ciudadana y Comunicaciones</t>
  </si>
  <si>
    <t>Correo automático de Comunicaciones asignando actividad</t>
  </si>
  <si>
    <t>CONSRC0002</t>
  </si>
  <si>
    <t>Verificar la afectación a los ciudadanos por el hecho de suplantación</t>
  </si>
  <si>
    <t>Asesor de Presidencia</t>
  </si>
  <si>
    <t>Comunicaciones escritas
Correos electrónicos</t>
  </si>
  <si>
    <t>EST2RC0002</t>
  </si>
  <si>
    <t>Favorecimiento a un tercero para proveer los servicios o eventos que hagan parte de la Estrategia de Rendición de Cuentas de la ANM.</t>
  </si>
  <si>
    <t>CAURC0003</t>
  </si>
  <si>
    <t>Intereses particulares o de terceros para el direccionamiento del proceso contractual cuando este aplique</t>
  </si>
  <si>
    <t xml:space="preserve">Apoyar cuando se requiera la elaboración estudios previos </t>
  </si>
  <si>
    <t>Coordinadora Grupo de Atención, Participación Ciudadana y Comunicaciones
Coordinadora Grupo de Planeación</t>
  </si>
  <si>
    <t>Estudios previos revisados
Correos electrónicos</t>
  </si>
  <si>
    <t>CONSRC0005</t>
  </si>
  <si>
    <t>Informar al Grupo de Control Interno Disciplinario para que se inicie la investigación disciplinaria, fiscal o penal correspondientes</t>
  </si>
  <si>
    <t>Coordinador Grupo de Talento Humano</t>
  </si>
  <si>
    <t>Memorando y/o correo electrónico</t>
  </si>
  <si>
    <t>CAURC0004</t>
  </si>
  <si>
    <t xml:space="preserve">Elaborar y concertar la estrategia de rendición de cuentas con el grupo interdisciplinario de profesionales de todos los proceso/dependencias y solicitar aprobación por parte de la alta dirección. </t>
  </si>
  <si>
    <t xml:space="preserve">Profesional del Grupo de Planeación </t>
  </si>
  <si>
    <t>Listados de asistencia
Actas y/o correos electrónicos</t>
  </si>
  <si>
    <t>EST2RC0003</t>
  </si>
  <si>
    <t>Filtro de información reservada o clasificada en medios de comunicación que pueda afectar a los grupos de interés de la ANM</t>
  </si>
  <si>
    <t>Fallas en la revisión y análisis de la información antes de su publicación</t>
  </si>
  <si>
    <t>CONSRC0003</t>
  </si>
  <si>
    <t>Potenciales estafas a los ciudadanos</t>
  </si>
  <si>
    <t>Realizar y publicar notificación página web y redes sociales desmintiendo la suplantación de la Entidad</t>
  </si>
  <si>
    <t>Coordinadora Grupo de Atención, Participación Ciudadana y Comunicaciones</t>
  </si>
  <si>
    <t>Comunicaciones en página web y redes sociales</t>
  </si>
  <si>
    <t>EST2RC0004</t>
  </si>
  <si>
    <t>Suplantación de la ANM utilizando su imagen institucional para el cobro de eventos o servicios gratuitos a nombre de la Entidad.</t>
  </si>
  <si>
    <t>CAURC0005</t>
  </si>
  <si>
    <t>Desconocimiento de la ciudadanía sobre los servicios y/o eventos ofrecidos por la ANM.</t>
  </si>
  <si>
    <t xml:space="preserve">Publicar mensajes de recordatorio, indicando que los eventos, trámites y servicios ofrecidos por la ANM son de manera gratuita </t>
  </si>
  <si>
    <t>Profesionales del Grupo de Atención, Participación Ciudadana y Comunicaciones</t>
  </si>
  <si>
    <t>Publicaciones en redes sociales y página web</t>
  </si>
  <si>
    <t>CONSRC0004</t>
  </si>
  <si>
    <t>Solicitar a al OAJ se gestionen las acciones judiciales</t>
  </si>
  <si>
    <t>Coordinadora Grupo de Atención, Participación Ciudadana y Comunicaciones
Oficina Asesora Jurídica</t>
  </si>
  <si>
    <t>Oficios y/o comunicaciones de actuación administrativa</t>
  </si>
  <si>
    <t>MIS1</t>
  </si>
  <si>
    <t>MIS1 Delimitación y declaración de áreas y zonas de interés - Grupo de Promoción</t>
  </si>
  <si>
    <t>MIS1RC0001</t>
  </si>
  <si>
    <t>Acceso de terceros a información no pública sobre áreas potenciales de reserva</t>
  </si>
  <si>
    <t>CAURC0006</t>
  </si>
  <si>
    <t>Fallas en la seguridad de la información que permite su acceso público</t>
  </si>
  <si>
    <t>Custodiar la información por parte de servidores públicos designados por el Gerente o Vicepresidente de Promoción y Fomento</t>
  </si>
  <si>
    <t>Gerente o Vicepresidente</t>
  </si>
  <si>
    <t>Manual de Funciones / Contrato Prestación de Servicios (clausula de confidencialidad)</t>
  </si>
  <si>
    <t>CONSRC0006</t>
  </si>
  <si>
    <t>Favorecimiento de terceros (Pérdida de áreas con potencial para adjudicar en procesos de selección objetiva)</t>
  </si>
  <si>
    <t>Solicitar al Grupo de Control Interno Disciplinario el inicio de actuaciones disciplinarias y/o penales a que haya lugar</t>
  </si>
  <si>
    <t>Gerente y/o Vicepresidente de Promoción y Fomento</t>
  </si>
  <si>
    <t>Memorando /oficio</t>
  </si>
  <si>
    <t>Afectación de la imagen institucional de la ANM</t>
  </si>
  <si>
    <t>MIS1RC0002</t>
  </si>
  <si>
    <t>Incidencia externa indebida en la decisión de declaración o liberación de áreas</t>
  </si>
  <si>
    <t>CAURC0007</t>
  </si>
  <si>
    <t>Fallas en la supervisión del cumplimiento de requisitos  establecidos para declaración de áreas</t>
  </si>
  <si>
    <t>Realizar seguimiento al cumplimiento de requisitos para declaración de Áreas Estratégicas Mineras</t>
  </si>
  <si>
    <t>Documentación del trámite de Declaración de Áreas Estratégicas Mineras</t>
  </si>
  <si>
    <t xml:space="preserve">MIS1 Delimitación y declaración de áreas y zonas de interés - Grupo de Fomento </t>
  </si>
  <si>
    <t>MIS1RC0003</t>
  </si>
  <si>
    <t>Priorizar el trámite de la solicitud en beneficio propio o de un tercero</t>
  </si>
  <si>
    <t>CAURC0008</t>
  </si>
  <si>
    <t xml:space="preserve">Debilidades en la asignación de las solicitudes en orden cronológico </t>
  </si>
  <si>
    <t>Asignar  en orden cronológico de las solicitudes</t>
  </si>
  <si>
    <t xml:space="preserve">Gerente de Fomento </t>
  </si>
  <si>
    <t>Extremo</t>
  </si>
  <si>
    <t>CONSRC0007</t>
  </si>
  <si>
    <t>Favorecimiento de intereses privados derivados de la manipulación del tramite</t>
  </si>
  <si>
    <t>Solicitar al Grupo de Control Interno Disciplinario el inicio de investigaciones disciplinarias, fiscales o penales a que haya lugar</t>
  </si>
  <si>
    <t>Gerente de Fomento</t>
  </si>
  <si>
    <t>Moderado</t>
  </si>
  <si>
    <t>Solicitar a la Oficina Asesora Jurídica adelantar la gestión para demandar los actos administrativos por desviación de poder</t>
  </si>
  <si>
    <t>CONSRC0008</t>
  </si>
  <si>
    <t xml:space="preserve">Demandas y/o quejas por parte de un tercero con ocasión del favorecimiento de intereses privados. </t>
  </si>
  <si>
    <t xml:space="preserve">Iniciar la gestión de la demanda </t>
  </si>
  <si>
    <t>Oficina Asesora Jurídica</t>
  </si>
  <si>
    <t>Documentos de la demanda y actuaciones administrativas</t>
  </si>
  <si>
    <t>Gestionar y dar trámite a las quejas recibidas</t>
  </si>
  <si>
    <t>Grupo de Control Interno disciplinario</t>
  </si>
  <si>
    <t>Quejas y soportes de la actuación administrativa</t>
  </si>
  <si>
    <t>MIS1RC0004</t>
  </si>
  <si>
    <t>Declarar y delimitar un Área de Reserva Especial; y señalar, delimitar y/o establecer una Zona Minera para beneficio propio o de un tercero</t>
  </si>
  <si>
    <t>CAURC0009</t>
  </si>
  <si>
    <t>Debilidades en la implementación y seguimiento de los controles para declarar y delimitar un Área de Reserva Especial; y señalar, delimitar y/o establecer una Zona Minera</t>
  </si>
  <si>
    <t>Aplicar filtros técnicos en las evaluaciones documentales e informes de visita, y filtros jurídicos de revisión de los actos administrativos</t>
  </si>
  <si>
    <t>Gerente de Fomento
Vicepresidencia de Promoción y Fomento
Profesionales Grupo de Fomento</t>
  </si>
  <si>
    <t>Correos electrónicos
Vistos buenos en evaluaciones documentales e informes de visita
Visto bueno en el acto administrativo</t>
  </si>
  <si>
    <t>MIS1RC0005</t>
  </si>
  <si>
    <t>Determinar la viabilidad del proyecto al corto, mediano o largo plazo, disminuir o ratificar el área libre, o modificar la comunidad minera para beneficio propio o de un tercero</t>
  </si>
  <si>
    <t>CAURC0010</t>
  </si>
  <si>
    <t>Debilidades en la implementación y seguimiento de los controles en la elaboración del estudio geológico minero</t>
  </si>
  <si>
    <t>Aplicar filtros técnico (Geólogo e ingeniero de minas) en la revisión del EGM</t>
  </si>
  <si>
    <t>Gerencia de Fomento
Vicepresidencia de promoción y fomento
Profesionales Grupo de Fomento</t>
  </si>
  <si>
    <t>Planilla de asignación
Visto bueno en el concepto</t>
  </si>
  <si>
    <t>CAURC0011</t>
  </si>
  <si>
    <t>Debilidades en la priorización, asignación y programación para la realización del Estudio Geológico Minero.</t>
  </si>
  <si>
    <t xml:space="preserve">Asignar en orden de acuerdo a la numeración del acto administrativo que declara y delimita el área de reserva especial. </t>
  </si>
  <si>
    <t>Correos electrónicos y/o planilla</t>
  </si>
  <si>
    <t>MIS2</t>
  </si>
  <si>
    <t xml:space="preserve">MIS2 Gestión de la Inversión Minera </t>
  </si>
  <si>
    <t>MIS2RC0001</t>
  </si>
  <si>
    <t>Priorización de eventos para beneficio de un interés particular.</t>
  </si>
  <si>
    <t>CAURC0012</t>
  </si>
  <si>
    <t>Ausencia de un mecanismo objetivo de priorización.</t>
  </si>
  <si>
    <t>Elaborar la caracterización de los eventos proyectados</t>
  </si>
  <si>
    <t>Profesional asignado</t>
  </si>
  <si>
    <t>Caracterización de los eventos</t>
  </si>
  <si>
    <t>CONSRC0009</t>
  </si>
  <si>
    <t xml:space="preserve">Actualizar el programa de eventos </t>
  </si>
  <si>
    <t>Gerente del Grupo de Promoción</t>
  </si>
  <si>
    <t xml:space="preserve">Acta de reunión </t>
  </si>
  <si>
    <t>Presentar y aprobar el Programa Anual de Eventos</t>
  </si>
  <si>
    <t>Gerente del grupo de Promoción
Vicepresidente de Promoción y Fomento</t>
  </si>
  <si>
    <t>Programa anual de eventos aprobado
Acta de Reunión de seguimiento a eventos</t>
  </si>
  <si>
    <t>MIS2RC0002</t>
  </si>
  <si>
    <t>Aval al cumplimiento de las obligaciones contractuales del operador logístico o de terceros organizadores sin que se cumplan efectivamente para beneficio particular o de un tercero.</t>
  </si>
  <si>
    <t>CAURC0013</t>
  </si>
  <si>
    <t>Imposibilidad de hacer verificaciones directas sobre el cumplimiento en todos los eventos</t>
  </si>
  <si>
    <t xml:space="preserve">Realizar seguimiento permanente a la realización de los eventos a través del profesional designado para tal fin </t>
  </si>
  <si>
    <t>Informe por evento realizado</t>
  </si>
  <si>
    <t>CONSRC0010</t>
  </si>
  <si>
    <t>Pérdida de recursos públicos</t>
  </si>
  <si>
    <t>Comunicar al Grupo de Control Interno Disciplinario las potenciales responsabilidades disciplinarias, fiscales o penales para que se de trámite o traslado según corresponda</t>
  </si>
  <si>
    <t>Gerente del grupo de promoción</t>
  </si>
  <si>
    <t xml:space="preserve">Memorando y/o correo electrónico </t>
  </si>
  <si>
    <t>CAURC0014</t>
  </si>
  <si>
    <t>Falta de tiempo que impide verificar de fondo todas las obligaciones</t>
  </si>
  <si>
    <t>Designar profesional de apoyo a la supervisión.</t>
  </si>
  <si>
    <t>Contrato suscrito con apoyo designado y/o correos electrónicos</t>
  </si>
  <si>
    <t>Dar trámite a la demanda o acción legal instaurada.</t>
  </si>
  <si>
    <t xml:space="preserve">Oficina Asesora Jurídica </t>
  </si>
  <si>
    <t xml:space="preserve">Soportes documentales de las actuaciones administrativas </t>
  </si>
  <si>
    <t>MIS2RC0003</t>
  </si>
  <si>
    <t>Direccionamiento o favorecimiento de un interés particular para el otorgamiento de áreas.</t>
  </si>
  <si>
    <t>CAURC0015</t>
  </si>
  <si>
    <t>Debilidad en la estructuración del proceso de selección.</t>
  </si>
  <si>
    <t>Aplicar filtros de revisión y aprobación de cada proceso de selección para su ejecución</t>
  </si>
  <si>
    <t>Gerente de Promoción
Oficina Asesora Jurídica
Presidente</t>
  </si>
  <si>
    <t xml:space="preserve">Acto administrativo de adopción del proceso de selección </t>
  </si>
  <si>
    <t>CONSRC0011</t>
  </si>
  <si>
    <t>Revisar y analizar tema por parte de la Alta Dirección</t>
  </si>
  <si>
    <t>Presidencia y/o vicepresidencias</t>
  </si>
  <si>
    <t>Acta o lista de asistencia de  sesión de revisión</t>
  </si>
  <si>
    <t>MIS3</t>
  </si>
  <si>
    <t>MIS3 Generación de títulos Mineros</t>
  </si>
  <si>
    <t>MIS3RC0001</t>
  </si>
  <si>
    <t>Incidencia en la  decisión de si se otorga o rechaza el contrato de concesión para beneficio propio o de un tercero</t>
  </si>
  <si>
    <t>CAURC0016</t>
  </si>
  <si>
    <t>Concepto técnico, jurídico y económico positivo sin el cumplimiento de requisitos, o concepto técnico negativo aun cuando se cumplen los requisitos en propuestas de contratación</t>
  </si>
  <si>
    <t xml:space="preserve">Realizar el reparto aleatorio de expedientes y filtro jurídico y técnico </t>
  </si>
  <si>
    <t>Coordinación de contratación minera.
'Coordinación del grupo de legalización minera</t>
  </si>
  <si>
    <t xml:space="preserve">1. Base de datos de reparto (Legalización Minera) 
2. Correo electrónico y plataforma Anna Minería Contratación y Legalización)
3. Correos electrónicos con finalización de la tarea - conceptos técnicos  (Legalización Minera) 
4. Base de datos consecutivos conceptos técnicos (Legalización Minera) </t>
  </si>
  <si>
    <t>CONSRC0012</t>
  </si>
  <si>
    <t>Solicitar a la Oficina Asesora Jurídica se gestione la denuncia ante la Fiscalía y/o  se gestione la demanda del contrato de concesión otorgado</t>
  </si>
  <si>
    <t>Coordinador del Grupo de Contratación Minera.
Coordinador del Grupo de Legalización Minera.</t>
  </si>
  <si>
    <t xml:space="preserve">Memorando y/o correo electrónico con soportes documentales para iniciar gestión. </t>
  </si>
  <si>
    <t>Comunicar a la Oficina control interno disciplinario las potenciales responsabilidades disciplinarias, fiscales o penales para que se de trámite o traslado según corresponda</t>
  </si>
  <si>
    <t>Comunicación/memorando y soportes que sustenten posibles responsabilidades</t>
  </si>
  <si>
    <t>MIS4</t>
  </si>
  <si>
    <t>MIS4 Gestión Integral para el Seguimiento y Control a los Títulos Mineros - Fiscalización</t>
  </si>
  <si>
    <t>MIS4RC0001</t>
  </si>
  <si>
    <t>Modificar la prioridad u obviarlo dentro de la programación de control a un título minero, para beneficio del tercero.</t>
  </si>
  <si>
    <t>CAURC0017</t>
  </si>
  <si>
    <t>Hacer seguimiento a la programación y ejecución de la misma</t>
  </si>
  <si>
    <t xml:space="preserve">PAREs
Coordinadores Regionales y Zonales
Gerencia y Vicepresidencia de Seguimiento y Control </t>
  </si>
  <si>
    <t>Correo electrónico remitido a los coordinadores</t>
  </si>
  <si>
    <t>CONSRC0013</t>
  </si>
  <si>
    <t>Favorecimiento de intereses privados</t>
  </si>
  <si>
    <t>Solicitar el inicio de investigaciones disciplinarias, fiscales o penales correspondientes</t>
  </si>
  <si>
    <t>Alta dirección</t>
  </si>
  <si>
    <t>Documentos correspondientes al tipo de investigación solicitada</t>
  </si>
  <si>
    <t>CAURC0018</t>
  </si>
  <si>
    <t>Realizar seguimiento y verificación de los títulos priorizados a través del comité de seguimiento a la fiscalización</t>
  </si>
  <si>
    <t xml:space="preserve">Vicepresidencia de Seguimiento y Control </t>
  </si>
  <si>
    <t xml:space="preserve">Actas de Comités de seguimiento de fiscalización (mensual) </t>
  </si>
  <si>
    <t>Solicitar los ajustes del proceso correspondiente para evitar nuevas materializaciones</t>
  </si>
  <si>
    <t>Comunicaciones</t>
  </si>
  <si>
    <t>Demandar los actos administrativos afectados por dolo</t>
  </si>
  <si>
    <t>Documentos correspondientes a la acción judicial</t>
  </si>
  <si>
    <t>CONSRC0015</t>
  </si>
  <si>
    <t xml:space="preserve">Desprotección de derechos ciudadanos </t>
  </si>
  <si>
    <t>MIS4RC0002</t>
  </si>
  <si>
    <t>Aprobación de la obligación / requerimiento sin el cumplimiento de requisitos o con requisitos falsos</t>
  </si>
  <si>
    <t>CAURC0019</t>
  </si>
  <si>
    <t xml:space="preserve">Aplicar listas de chequeo </t>
  </si>
  <si>
    <t>PAREs
Profesionales (filtros) de gerencia y vicepresidencia</t>
  </si>
  <si>
    <t>Aplicación listas de chequeo/Evaluación documental
Matriz de No Conformidades (asociadas a los procedimientos Inspecciones de Campo y Seguimiento a las Obligaciones del Titulo Minero)</t>
  </si>
  <si>
    <t>MIS4RC0003</t>
  </si>
  <si>
    <t>Obligaciones incumplidas y evidenciadas en el acta que no se incluyen en el informe</t>
  </si>
  <si>
    <t>Coordinadores Regionales y Zonales</t>
  </si>
  <si>
    <t>Reportes de la Herramienta de Fiscalización para el seguimiento a las inspecciones de campo y evaluaciones documentales.</t>
  </si>
  <si>
    <t>Iniciar acciones contractuales por incumplimiento</t>
  </si>
  <si>
    <t>Grupo de contratación
Oficina jurídica</t>
  </si>
  <si>
    <t>Soportes de las acciones contractuales</t>
  </si>
  <si>
    <t>MIS4RC0004</t>
  </si>
  <si>
    <t>Descripción inadecuada del incumplimiento generado que amerite algún tipo de apremio a imponer (multa/caducidad)</t>
  </si>
  <si>
    <t>MIS4RC0005</t>
  </si>
  <si>
    <t>Obligaciones incumplidas y evidenciadas en el acta o informe, para las que se omite requerimiento a través del auto inspección</t>
  </si>
  <si>
    <t>MIS4RC0006</t>
  </si>
  <si>
    <t>Modificación del tipo de apremio a imponer (multa/caducidad)</t>
  </si>
  <si>
    <t>CONSRC0014</t>
  </si>
  <si>
    <t>Permisos o autorizaciones indebidas</t>
  </si>
  <si>
    <t>Denuncia ante la Fiscalía</t>
  </si>
  <si>
    <t>Documentación de la denuncia</t>
  </si>
  <si>
    <t>Documentación de la demanda</t>
  </si>
  <si>
    <t>MIS4RC0007</t>
  </si>
  <si>
    <t>Interrupción del proceso sancionatorio para beneficio del  obligado</t>
  </si>
  <si>
    <t>MIS4RC0008</t>
  </si>
  <si>
    <t>Dilación o aceleración del proceso de evaluación de expedientes en la generación del auto de inspección</t>
  </si>
  <si>
    <t>Hacer seguimiento a los tiempos de cargue de informes, autos y asignaciones en la herramienta de fiscalización</t>
  </si>
  <si>
    <t>Coordinadores Zonales -PAREs
Profesionales (filtros) de gerencia y vicepresidencia</t>
  </si>
  <si>
    <t>Reportes de la herramienta de los tiempos de cargue de informes y autos y asignaciones
Matriz de No Conformidades (asociadas a los procedimientos Inspecciones de Campo y Seguimiento a las Obligaciones del Titulo Minero)</t>
  </si>
  <si>
    <t>MIS4RC0009</t>
  </si>
  <si>
    <t>Modificar los elementos / causales  base para definir la procedencia de la caducidad</t>
  </si>
  <si>
    <t>Denunciar ante la Fiscalía</t>
  </si>
  <si>
    <t>MIS4RC0010</t>
  </si>
  <si>
    <t>Evaluaciones diferenciales omitiendo el instructivo de la entidad.</t>
  </si>
  <si>
    <t>CAURC0020</t>
  </si>
  <si>
    <t>Verificar aplicación Instructivo de aprobación/validación documentos técnicos
Aplicar Esquema de filtro (Anexo 1 Procedimiento Seguimiento a las obligaciones de títulos mineros)</t>
  </si>
  <si>
    <t xml:space="preserve">PAREs
Profesionales (filtros) de gerencia y vicepresidencia
Grupo de Evaluación  y Estudios Técnicos </t>
  </si>
  <si>
    <t xml:space="preserve">VoBo de los Actos administrativos 
Correos electrónicos </t>
  </si>
  <si>
    <t>MIS4RC0011</t>
  </si>
  <si>
    <t>Aprobación de los documentos sin cumplimiento del instructivo de evaluación.</t>
  </si>
  <si>
    <t>MIS4RC0012</t>
  </si>
  <si>
    <t>Dar trámite a solicitudes de modificación de titulos mineros sin el consentimiento del titular minero para beneficio de un tercero</t>
  </si>
  <si>
    <t>CAURC0021</t>
  </si>
  <si>
    <t>Fallas en la validación del cumplimiento de requisitos legales para tramitar una solicitud de modificación</t>
  </si>
  <si>
    <t>Elaborar acto administrativo en formato prestablecido por el grupo que contiene información de validación de requisitos aplicables al trámite, y adelantar procesos de validación por parte de profesionales que ejercen la función de revisión</t>
  </si>
  <si>
    <t>Profesionales del Grupo de Modificación a Titulos Mineros</t>
  </si>
  <si>
    <t>Acto administrativo  diligenciado con validaciones</t>
  </si>
  <si>
    <t xml:space="preserve">MIS4 Gestión Integral para el Seguimiento y Control a los Títulos Mineros - Regalías </t>
  </si>
  <si>
    <t>MIS4RC0013</t>
  </si>
  <si>
    <t xml:space="preserve">Determinación de regalías por un valor inferior al que corresponde </t>
  </si>
  <si>
    <t>CAURC0022</t>
  </si>
  <si>
    <t>Administrar base de datos en Excel formuladas para verificar los cálculos.</t>
  </si>
  <si>
    <t>Equipo de grupo de regalías</t>
  </si>
  <si>
    <t>Bases de datos</t>
  </si>
  <si>
    <t>Desvío de recursos públicos</t>
  </si>
  <si>
    <t xml:space="preserve">Alta dirección
</t>
  </si>
  <si>
    <t>Aplicar filtro de revisión del informe de distribución.</t>
  </si>
  <si>
    <t>Correos electrónicos</t>
  </si>
  <si>
    <t>Grupo de contratación</t>
  </si>
  <si>
    <t>CAURC0023</t>
  </si>
  <si>
    <t xml:space="preserve"> CAURC0024</t>
  </si>
  <si>
    <t>Verificar los recursos sin identificar</t>
  </si>
  <si>
    <t>Informe de distribución GRD (soporte físico)</t>
  </si>
  <si>
    <t>Oficina jurídica</t>
  </si>
  <si>
    <t>MIS4RC0014</t>
  </si>
  <si>
    <t xml:space="preserve">Determinación de canon superficiario por un valor inferior al que corresponde </t>
  </si>
  <si>
    <t>CAURC0025</t>
  </si>
  <si>
    <t>Referencia dentro del concepto económico</t>
  </si>
  <si>
    <t>Numerar de cada certificado.</t>
  </si>
  <si>
    <t>Certificado</t>
  </si>
  <si>
    <t>CAURC0026</t>
  </si>
  <si>
    <t>Oficio de transferencias</t>
  </si>
  <si>
    <t>Realizar proceso de transferencia sistematizado por websafi</t>
  </si>
  <si>
    <t>MIS4RC0015</t>
  </si>
  <si>
    <t>Desvío de recursos de regalías</t>
  </si>
  <si>
    <t>CAURC0027</t>
  </si>
  <si>
    <t>Revisar digitalmente  las minutas del contrato para verificar que se tomen los datos correctos</t>
  </si>
  <si>
    <t xml:space="preserve">Informes de causación mensual 
informes de inscripción de títulos nuevos
</t>
  </si>
  <si>
    <t>Realizar proceso de automatización en Websafi módulo canon superficiario</t>
  </si>
  <si>
    <t>Gerencia de regalías</t>
  </si>
  <si>
    <t>Registros en websafi y en estados financieros</t>
  </si>
  <si>
    <t>Administrar sistema (parámetros de cálculo)  de manera concentrada en una sola persona</t>
  </si>
  <si>
    <t>Persona con el rol de administrador</t>
  </si>
  <si>
    <t>Trazabilidad en el sistema (logs de auditoría)</t>
  </si>
  <si>
    <t>MIS4RC0016</t>
  </si>
  <si>
    <t>Acreditación de pago de regalías sin cumplimiento efectivo</t>
  </si>
  <si>
    <t>CAURC0028</t>
  </si>
  <si>
    <t>Lista de chequeo para verificar la información</t>
  </si>
  <si>
    <t xml:space="preserve"> Equipo de grupo de regalías
</t>
  </si>
  <si>
    <t xml:space="preserve"> Lista de chequeo
</t>
  </si>
  <si>
    <t>Grupo interno de revisión por muestreo (auditoría</t>
  </si>
  <si>
    <t xml:space="preserve"> Equipo de grupo de regalías (de planta)</t>
  </si>
  <si>
    <t xml:space="preserve"> Reportes resultado de la auditoría (hallazgos)</t>
  </si>
  <si>
    <t>CAURC0029</t>
  </si>
  <si>
    <t>Verificación del sistema de semáforos en el VUCE a partir de la fecha y hora de ingreso</t>
  </si>
  <si>
    <t xml:space="preserve"> Equipo de grupo de regalías</t>
  </si>
  <si>
    <t>Reporte de VUCE de trámites en cola
información en VUCE"</t>
  </si>
  <si>
    <t>Demanda de acto administrativo indebido</t>
  </si>
  <si>
    <t>MIS4RC0017</t>
  </si>
  <si>
    <t>Certificación y publicación de los titulares inscritos en RUCOM sin el cumplimiento de requisitos o sin respetar el orden de llegada</t>
  </si>
  <si>
    <t>CAURC0030</t>
  </si>
  <si>
    <t>Grupo interno de revisión por muestreo (auditoría)</t>
  </si>
  <si>
    <t>Equipo de grupo de regalías (de planta)</t>
  </si>
  <si>
    <t xml:space="preserve">Reportes resultado de la auditoría (hallazgos)
</t>
  </si>
  <si>
    <t>Lista de chequeo para verificar los requisitos</t>
  </si>
  <si>
    <t>Lista de chequeo</t>
  </si>
  <si>
    <t>Filtro de revisión de persona asignada antes de la firma de la certificación</t>
  </si>
  <si>
    <t>Reporte de verificación con visto bueno</t>
  </si>
  <si>
    <t>CAURC0031</t>
  </si>
  <si>
    <t>CAURC0032</t>
  </si>
  <si>
    <t>Consultar si está certificado en el sistema RUCOM</t>
  </si>
  <si>
    <t>Registros en el RUCOM</t>
  </si>
  <si>
    <t>MIS4RC0018</t>
  </si>
  <si>
    <t>Acreditación de pago de contraprestaciones económicas  sin cumplimiento efectivo</t>
  </si>
  <si>
    <t>CAURC0033</t>
  </si>
  <si>
    <t>Revisión del concepto económico después de elaborado por los profesionales</t>
  </si>
  <si>
    <t>Concepto económico cargado en la herramienta de fiscalización</t>
  </si>
  <si>
    <t>CAURC0034</t>
  </si>
  <si>
    <t>Revisión contra la información del libro de Bancos de la ANM y radicados de titulares mineros</t>
  </si>
  <si>
    <t>CAURC0035</t>
  </si>
  <si>
    <t>Verificación contra la asignación y reparto</t>
  </si>
  <si>
    <t>a) Matriz de seguimiento de asignaciones 
b) Herramienta de fiscalización</t>
  </si>
  <si>
    <t>MIS5</t>
  </si>
  <si>
    <t>MIS5 Seguridad Minera</t>
  </si>
  <si>
    <t>MIS5RC0001</t>
  </si>
  <si>
    <t>Informe de cumplimiento de condiciones de seguridad de una mina, sin que se cumpla con la normativa vigente</t>
  </si>
  <si>
    <t>CAURC0036</t>
  </si>
  <si>
    <t>Coordinación de las visitas con acompañamiento de otros funcionarios de la ANM</t>
  </si>
  <si>
    <t>Coordinación de seguridad y salvamento minero</t>
  </si>
  <si>
    <t>Programación anual de visitas
Informe de visita</t>
  </si>
  <si>
    <t>Cuando se requiera</t>
  </si>
  <si>
    <t>MIS5RC0002</t>
  </si>
  <si>
    <t>Conclusiones de la investigación por accidente mortal minero, que no son coherentes con las evidencias halladas</t>
  </si>
  <si>
    <t>CAURC0037</t>
  </si>
  <si>
    <t>Realizar investigación con equipo  conformado por ARL y  acompañamiento del Ministerio de Trabajo</t>
  </si>
  <si>
    <t>Informe final firmado por todo el equipo investigador</t>
  </si>
  <si>
    <t>Revisión del expediente minero</t>
  </si>
  <si>
    <t>Formato de revisión de expediente</t>
  </si>
  <si>
    <t>MIS6</t>
  </si>
  <si>
    <t>MIS6 Gestión Integral de la Información Minera</t>
  </si>
  <si>
    <t>MIS6RC0001</t>
  </si>
  <si>
    <t>Dilación o aceleración del trámite de  incorporar y actualizar áreas en las coberturas geográficas, y Desanotar solicitudes en el SIGM</t>
  </si>
  <si>
    <t>CAURC0038</t>
  </si>
  <si>
    <t>Realizar revisión de los actos administrativos devueltos</t>
  </si>
  <si>
    <t>Gerente del grupo
Coordinador de Grupo</t>
  </si>
  <si>
    <t>a) Memorandos a grupos de trabajo
b) Informe de gestión</t>
  </si>
  <si>
    <t>CONSRC0016</t>
  </si>
  <si>
    <t>Verificar los logs de auditoría para decidir el mecanismo de corrección de la información</t>
  </si>
  <si>
    <t>Gerente del grupo en coordinación con la OTI</t>
  </si>
  <si>
    <t xml:space="preserve">Acta de modificación de la información en SIGM </t>
  </si>
  <si>
    <t>CAURC0039</t>
  </si>
  <si>
    <t>Aplicar control de calidad sobre los actos administrativo</t>
  </si>
  <si>
    <t>Solicitar inicio de la investigación correspondiente</t>
  </si>
  <si>
    <t>Gerente y Coordinación  del grupo Control Interno Disciplinario</t>
  </si>
  <si>
    <t>Comunicación</t>
  </si>
  <si>
    <t>CAURC0040</t>
  </si>
  <si>
    <t xml:space="preserve">Ejecutar los siguientes controles:
a) Acceso restringido a la tabla de reparto a los grupos y backup de la tabla
b) Revisar que el orden cronológico se mantenga y que las modificaciones se justifiquen </t>
  </si>
  <si>
    <t>a) Tabla de asignación RNM
b) Acta de revisión de aplicación de orden de asignación</t>
  </si>
  <si>
    <t>CAURC0041</t>
  </si>
  <si>
    <t>Revisar las solicitudes de actualización o incorporación devueltas</t>
  </si>
  <si>
    <t>Gerente del grupo
Profesionales asignados</t>
  </si>
  <si>
    <t>a) Memorandos o correos electrónicos a grupos de trabajo
b) Informe de gestión</t>
  </si>
  <si>
    <t>CAURC0042</t>
  </si>
  <si>
    <t>CAURC0043</t>
  </si>
  <si>
    <t>Controlar la administración de roles y usuarios que se encuentra integrada al directorio activo</t>
  </si>
  <si>
    <t>Gerente del grupo</t>
  </si>
  <si>
    <t>Registro de las solicitudes en iMac de asignación de roles</t>
  </si>
  <si>
    <t>MIS7</t>
  </si>
  <si>
    <t>MIS7 Atención integral y servicios a grupos de interés - Comunicaciones</t>
  </si>
  <si>
    <t>MIS7RC0001</t>
  </si>
  <si>
    <t xml:space="preserve">Favorecimiento o dilación en la gestión de un trámite y servicio para beneficio propio o de un tercero </t>
  </si>
  <si>
    <t>CAURC0044</t>
  </si>
  <si>
    <t>Asegurar que los profesionales del Grupo de Atención sean de dedicación exclusiva para la atención</t>
  </si>
  <si>
    <t>Coordinador del Grupo de Atención, participación ciudadana y comunicaciones</t>
  </si>
  <si>
    <t>Contratos suscritos por el Grupo de Atención, participación ciudadana y comunicaciones</t>
  </si>
  <si>
    <t>Solicitar el inicio de investigaciones disciplinarias, fiscales o penales correspondientes al Grupo de Control Interno Disciplinario.</t>
  </si>
  <si>
    <t>Coordinador Grupo Atención, participación ciudadana y comunicaciones</t>
  </si>
  <si>
    <t>Comunicación/solicitud 
Soportes documentales de la investigación</t>
  </si>
  <si>
    <t>Documentar lineamientos frente a restricciones de entrega de información/datos de los funcionarios que gestionan las respuestas de los trámites</t>
  </si>
  <si>
    <t>Lineamientos documentados</t>
  </si>
  <si>
    <t>CONSRC0017</t>
  </si>
  <si>
    <t>Ajustar el proceso correspondiente para evitar nuevas materializaciones</t>
  </si>
  <si>
    <t>Soportes de los documentos que se ajustaron</t>
  </si>
  <si>
    <t>CAURC0045</t>
  </si>
  <si>
    <t>Reportar y aplicar el procedimiento correspondiente cualquier tipo de conflicto de interés que se tenga conocimiento.</t>
  </si>
  <si>
    <t xml:space="preserve">Coordinador del Grupo de Atención, participación ciudadana y comunicaciones
Profesionales del Grupo de Atención </t>
  </si>
  <si>
    <t xml:space="preserve">Formato reporte de conflicto de interés/correos electrónicos </t>
  </si>
  <si>
    <t>Poner en conocimiento de la alta dirección para que se tomen las acciones pertinentes.</t>
  </si>
  <si>
    <t>Coordinador Grupo Atención, participación ciudadana y comunicaciones
Grupo de Control Interno Disciplinario</t>
  </si>
  <si>
    <t>Soportes de la comunicación a la alta dirección</t>
  </si>
  <si>
    <t>MIS7RC0002</t>
  </si>
  <si>
    <t>Presentación alterada de información sobre los resultados de la gestión adelantada a las PQRSD de la Entidad para favorecer un interés interno.</t>
  </si>
  <si>
    <t>CAURC0046</t>
  </si>
  <si>
    <t>Recibir auditoría de gestión de la Oficina de Control Interno frente a  la gestión de las PQRSD de la ANM</t>
  </si>
  <si>
    <t xml:space="preserve">Coordinador del Grupo de Atención, participación ciudadana y comunicaciones
Oficina de Control Interno </t>
  </si>
  <si>
    <t>Informes de auditoria</t>
  </si>
  <si>
    <t>Solicitar a la Oficina Asesora Jurídica adelantar la demanda de los actos administrativos afectados por dolo</t>
  </si>
  <si>
    <t xml:space="preserve">Coordinador Grupo Atención, participación ciudadana y comunicaciones
Vicepresidentes </t>
  </si>
  <si>
    <t>Solicitud/comunicación 
Soportes documentales/evidencias de la actuación administrativa a adelantar</t>
  </si>
  <si>
    <t>MIS7 Atención integral y servicios a grupos de interés - Notificaciones</t>
  </si>
  <si>
    <t>MIS7RC0003</t>
  </si>
  <si>
    <t>Dilación, aceleración u obstrucción del procedimiento de notificación sin justificación legal en beneficio o perjuicio de un tercero</t>
  </si>
  <si>
    <t>CAURC0047</t>
  </si>
  <si>
    <t>Hacer seguimiento al control de tiempos para notificación de los actos administrativos, y generar las alertas respectivas.</t>
  </si>
  <si>
    <t>Coordinador Grupo de Notificaciones</t>
  </si>
  <si>
    <t>Correos con alertas</t>
  </si>
  <si>
    <t>CONSRC0018</t>
  </si>
  <si>
    <t>Ejecutar el procedimiento de notificaciones.</t>
  </si>
  <si>
    <t>Coordinador del Grupo de Notificaciones
Profesionales Grupo de Notificaciones</t>
  </si>
  <si>
    <t>Evidencias de la notificación</t>
  </si>
  <si>
    <t xml:space="preserve">Incluir dentro de las capacitaciones el tema de notificaciones y consecuencias derivadas de aplicar mal el procedimiento. </t>
  </si>
  <si>
    <t>Listados de asistencia</t>
  </si>
  <si>
    <t>Comunicar a la Oficina de control interno disciplinario para las acciones pertinentes</t>
  </si>
  <si>
    <t>Coordinador del Grupo de Notificaciones y PARES</t>
  </si>
  <si>
    <t xml:space="preserve">Comunicación </t>
  </si>
  <si>
    <t>CAURC0048</t>
  </si>
  <si>
    <t xml:space="preserve">Aplicar control y seguimiento a  remisión de los documentos de manera oportuna al expediente digital y generar alertas </t>
  </si>
  <si>
    <t xml:space="preserve">Reconstruir las evidencias de notificación </t>
  </si>
  <si>
    <t>Coordinador del Grupo de Notificaciones
Profesionales Grupo de Notificaciones y PARES</t>
  </si>
  <si>
    <t>Constancia de  reconstrucción</t>
  </si>
  <si>
    <t>Verificar en caso que se requiera la trazabilidad de cambios en archivos alterados en la carpeta de Sharepoint con el apoyo de OTI</t>
  </si>
  <si>
    <t>Solicitud / correo electrónico remitido a OTI</t>
  </si>
  <si>
    <t>CONSRC0019</t>
  </si>
  <si>
    <t>Profesionales Grupo de Notificaciones y PARES</t>
  </si>
  <si>
    <t>Coordinador GIAM y PARES</t>
  </si>
  <si>
    <t>APO1</t>
  </si>
  <si>
    <t>APO1 Adquisición de bienes y servicios</t>
  </si>
  <si>
    <t>APO1RC0001</t>
  </si>
  <si>
    <t>Viabilizar procesos de selección con objetos contractuales que no son el resultado de la planeación y necesidades de la Entidad para favorecer a terceros</t>
  </si>
  <si>
    <t>CAURC0049</t>
  </si>
  <si>
    <t>Crear grupos estructuradores que permitan un análisis colectivo de la necesidad y toma de decisiones.</t>
  </si>
  <si>
    <t xml:space="preserve">Jefe de área
Ordenador de gasto </t>
  </si>
  <si>
    <t xml:space="preserve">Memorando conformación grupo estructurado y evaluador </t>
  </si>
  <si>
    <t>CONSRC0020</t>
  </si>
  <si>
    <t>Verificar la pertinencia de presentar queja o denuncia ante el ente de control correspondiente</t>
  </si>
  <si>
    <t xml:space="preserve">Coordinador del Grupo de Contratación </t>
  </si>
  <si>
    <t>Queja o denuncia</t>
  </si>
  <si>
    <t>CONSRC0021</t>
  </si>
  <si>
    <t xml:space="preserve">Verificar la pertinencia de presentar queja o denuncia e informar al Comité Directivo </t>
  </si>
  <si>
    <t xml:space="preserve">Coordinador del Grupo de Contratación  </t>
  </si>
  <si>
    <t>Queja o denuncia
Acta Comité Directivo</t>
  </si>
  <si>
    <t>APO1RC0002</t>
  </si>
  <si>
    <t>Viabilizar procesos de contratación donde hay incoherencias entre la idoneidad esperada del contratista y el objeto contractual</t>
  </si>
  <si>
    <t>CAURC0050</t>
  </si>
  <si>
    <t>Aplicar ficha de verificación de idoneidad, y adelantar la verificación del profesional del grupo de contratación, para el correcto diligenciamiento de dicha ficha.</t>
  </si>
  <si>
    <t>Jefe del área que requiere la necesidad 
Profesional Grupo de contratación</t>
  </si>
  <si>
    <t>Certificación de idoneidad y experiencia- Consolidado evaluación de propuestas</t>
  </si>
  <si>
    <t>APO1RC0003</t>
  </si>
  <si>
    <t xml:space="preserve">Viabilizar procesos de contratación donde los requisitos del contratista se orienten a un potencial proveedor </t>
  </si>
  <si>
    <t>CAURC0051</t>
  </si>
  <si>
    <t>Adelantar verificación por parte de los grupos de contratación y financiera para la estructuración.</t>
  </si>
  <si>
    <t xml:space="preserve">Área que requiere la necesidad 
Grupo de recursos financieros de la Vicepresidencia Administrativa y Financiera. </t>
  </si>
  <si>
    <t>Documento de análisis del sector y estudio del mercado.</t>
  </si>
  <si>
    <t>APO1RC0004</t>
  </si>
  <si>
    <t>Viabilizar procesos de selección bajo modalidades que legalmente no corresponden, según el objeto contractual y valor</t>
  </si>
  <si>
    <t>CAURC0052</t>
  </si>
  <si>
    <t xml:space="preserve">Establecer el correspondiente tipo de proceso dentro del PAA.
Viabilización por parte del abogado a cargo dentro del grupo de contratación. </t>
  </si>
  <si>
    <t xml:space="preserve">Profesionales Grupo de  contratación </t>
  </si>
  <si>
    <t>Plan Anual de Adquisiciones PAA</t>
  </si>
  <si>
    <t>APO1RC0005</t>
  </si>
  <si>
    <t>Viabilizar procesos de selección fraccionados que de ser considerados integralmente corresponden a una modalidad de contratación diferente</t>
  </si>
  <si>
    <t>CAURC0053</t>
  </si>
  <si>
    <t>Realizar análisis del contrato desde la perspectiva del PAA</t>
  </si>
  <si>
    <t>Área que requiere la necesidad.
Grupo de contratación VAF
Grupo de Planeación</t>
  </si>
  <si>
    <t>Viabilización del proceso por parte del grupo de contratación</t>
  </si>
  <si>
    <t>APO1RC0006</t>
  </si>
  <si>
    <t xml:space="preserve">Viabilizar procesos de contratación cuyos valores no tienen coherencia con los precios de referencia y entorno del mercado del bien o servicio a contratar </t>
  </si>
  <si>
    <t>CAURC0054</t>
  </si>
  <si>
    <t xml:space="preserve">Adelantar verificación por parte del área financiera de la estructuración y del grupo de contratación en cuanto a la coherencia del presupuesto. </t>
  </si>
  <si>
    <t>Grupo de recursos financieros de la Vicepresidencia Administrativa y Financiera. 
Grupo de contratación</t>
  </si>
  <si>
    <t xml:space="preserve">Verificación del estudio previos por parte del área financiera y validación del grupo de contratos </t>
  </si>
  <si>
    <t>APO1RC0007</t>
  </si>
  <si>
    <t>Trámite de selección y contratación sin el cumplimiento de los requisitos legales y las especificaciones a contratar para beneficio propio o de un tercero</t>
  </si>
  <si>
    <t>CAURC0055</t>
  </si>
  <si>
    <t>Verificar que el Procedimiento contractual contenga todos los controles documentados</t>
  </si>
  <si>
    <t xml:space="preserve">Coordinador Grupo de Contratación 
Profesionales Grupo de  contratación </t>
  </si>
  <si>
    <t>Desarrollo del proceso de selección en SECOP II</t>
  </si>
  <si>
    <t>APO1RC0008</t>
  </si>
  <si>
    <t xml:space="preserve">Incidir en el proceso de supervisión del contrato con el fin de beneficiar a terceros </t>
  </si>
  <si>
    <t>CAURC0056</t>
  </si>
  <si>
    <t xml:space="preserve">Incluir dentro del procedimiento contractual un acápite para el manejo de denuncias frente a presiones indebidas en la supervisión del contrato. </t>
  </si>
  <si>
    <t xml:space="preserve">Procedimiento Contractual e instructivo de ejecución contractual, supervisión y liquidación </t>
  </si>
  <si>
    <t>APO1RC0009</t>
  </si>
  <si>
    <t xml:space="preserve">Dilación del proceso sancionatorio para beneficio del contratista
</t>
  </si>
  <si>
    <t>CAURC0057</t>
  </si>
  <si>
    <t>Incorporar dentro de la concertación de objetivos las actividades de supervisión.</t>
  </si>
  <si>
    <t>Mesa de trabajo semestral con Talento Humano para revisar la eventual recomendación de la concertación de objetivos del desempeño laboral de los funcionarios con carga significativa de Supervisión</t>
  </si>
  <si>
    <t>APO1RC0010</t>
  </si>
  <si>
    <t>Direccionamiento de la decisión de sancionatorio en beneficio de intereses privados</t>
  </si>
  <si>
    <t>CAURC0058</t>
  </si>
  <si>
    <t xml:space="preserve">Poner el asunto en conocimiento del comité de contratación </t>
  </si>
  <si>
    <t>Acta de comité de contratación</t>
  </si>
  <si>
    <t>APO1RC0011</t>
  </si>
  <si>
    <t>Aceleración o dilación del proceso de liquidación de contratos para beneficio de intereses privados</t>
  </si>
  <si>
    <t>CAURC0059</t>
  </si>
  <si>
    <t>Realizar modelo de acta de liquidación y verificación por parte del grupo de contratación</t>
  </si>
  <si>
    <t xml:space="preserve">Acta de liquidación </t>
  </si>
  <si>
    <t>CAURC0060</t>
  </si>
  <si>
    <t>Hacer seguimiento a la liquidación de los contratos a través de la bitácora de liquidación</t>
  </si>
  <si>
    <t xml:space="preserve">Bitácora con seguimiento </t>
  </si>
  <si>
    <t>APO2</t>
  </si>
  <si>
    <t>APO2 Administración de Bienes y Servicios</t>
  </si>
  <si>
    <t>APO2RC0001</t>
  </si>
  <si>
    <t>Detrimento, perdida o hurto de bienes muebles e inmuebles de la ANM para beneficio propio o de un tercero</t>
  </si>
  <si>
    <t>CAURC0061</t>
  </si>
  <si>
    <t>Inexistencia de cronograma de toma física de inventarios</t>
  </si>
  <si>
    <t>Definir cronograma actual de toma Física de inventario.</t>
  </si>
  <si>
    <t xml:space="preserve">Profesionales del Grupo de Servicios Administrativos con la función asignada. </t>
  </si>
  <si>
    <t xml:space="preserve">Cronograma de la toma física de inventarios </t>
  </si>
  <si>
    <t>CONSRC0022</t>
  </si>
  <si>
    <t>Investigaciones fiscales, disciplinarias y penales</t>
  </si>
  <si>
    <t xml:space="preserve">Elaborar memorando a la oficina de Control Interno, Grupo de Control Interno Disciplinario y Oficina Asesora jurídica, reportando el hecho detectado  </t>
  </si>
  <si>
    <t xml:space="preserve">Coordinación del Grupo de Servicios Administrativos </t>
  </si>
  <si>
    <t>Memorando y correo electrónico de envío</t>
  </si>
  <si>
    <t>CAURC0062</t>
  </si>
  <si>
    <t xml:space="preserve">Desconocimiento en el procedimiento de almacén e inventarios </t>
  </si>
  <si>
    <t>Socializar el procedimiento de almacén e inventarios para los Funcionarios y Contratistas ANM</t>
  </si>
  <si>
    <t xml:space="preserve">Listas de asistencia </t>
  </si>
  <si>
    <t>CONSRC0023</t>
  </si>
  <si>
    <t>Aumento de la siniestralidad que pueden afectar las pólizas</t>
  </si>
  <si>
    <t>Adelantar sensibilización sobre el procedimiento para la prevención de los eventos de  siniestralidad en la ANM, con apoyo del Corredor de Seguros de la ANM.</t>
  </si>
  <si>
    <t xml:space="preserve">Coordinador del Grupo de Servicios Administrativos </t>
  </si>
  <si>
    <t xml:space="preserve">listas de asistencia y Presentación </t>
  </si>
  <si>
    <t>CONSRC0024</t>
  </si>
  <si>
    <t xml:space="preserve">Afectación a la prestación normal de servicios de la ANM, por falta de los bienes o elementos necesarios para adelantar los trabajos. </t>
  </si>
  <si>
    <t>Revisar el formato de Control de salida de Bienes.</t>
  </si>
  <si>
    <t>Formato de Control de salida de Bienes revisados</t>
  </si>
  <si>
    <t xml:space="preserve">Verificar los bienes físicos contra reporte del sistema de Información </t>
  </si>
  <si>
    <t xml:space="preserve">Reporte websafi sobre los bienes verificados </t>
  </si>
  <si>
    <t>Adelantar campañas de verificación sobre el uso del formato de salida e ingreso de Bienes en el nivel central y desconcentrado.</t>
  </si>
  <si>
    <t xml:space="preserve">Informes de verificación del uso de formatos por dependencia </t>
  </si>
  <si>
    <t>APO2RC0002</t>
  </si>
  <si>
    <t>Uso indebido de los vehículos para beneficio particular, propio o de un tercero</t>
  </si>
  <si>
    <t>CAURC0063</t>
  </si>
  <si>
    <t xml:space="preserve">Ausencia de registros detallados de información de uso y desplazamiento de los vehículos de la Entidad </t>
  </si>
  <si>
    <t xml:space="preserve">Diligenciar formato de movilización de  vehículos </t>
  </si>
  <si>
    <t xml:space="preserve">Conductores </t>
  </si>
  <si>
    <t xml:space="preserve">Formato de Movilización </t>
  </si>
  <si>
    <t>Diligenciar formato de Control de Permanencia de vehículos</t>
  </si>
  <si>
    <t>Formato de control y permanencia</t>
  </si>
  <si>
    <t xml:space="preserve">Adelantar control de Kilometraje </t>
  </si>
  <si>
    <t>Reporte</t>
  </si>
  <si>
    <t>CONSRC0025</t>
  </si>
  <si>
    <t>Multas y Sanciones por parte de autoridades de transito</t>
  </si>
  <si>
    <t xml:space="preserve">Diligenciar formatos de movilización de vehículos </t>
  </si>
  <si>
    <t>Formato diligenciado</t>
  </si>
  <si>
    <t xml:space="preserve">Diligenciar formato de Control de permanencia de vehículos </t>
  </si>
  <si>
    <t>Adelantar control de Kilometraje</t>
  </si>
  <si>
    <t>Reporte de kilometraje</t>
  </si>
  <si>
    <t>APO2RC0003</t>
  </si>
  <si>
    <t>Certificar el cumplimiento de obligaciones contractuales, que no se ajustan a lo requerido contractualmente en beneficio propio o de un tercero.</t>
  </si>
  <si>
    <t>CAURC0064</t>
  </si>
  <si>
    <t xml:space="preserve">Debilidades de Control y supervisión </t>
  </si>
  <si>
    <t xml:space="preserve">Diligenciar base de datos de Seguimiento a las actividades de Mantenimiento de infraestructura y de Vehículos </t>
  </si>
  <si>
    <t>Reporte mensual de ejecución del cronograma y el diagnóstico de la sede a intervenir y Base de datos actualizada de Control de Vehículos</t>
  </si>
  <si>
    <t>CAURC0065</t>
  </si>
  <si>
    <t xml:space="preserve">Desconocimiento de los procedimientos aplicables en relación con el Proceso de administración de Bienes y Servicios </t>
  </si>
  <si>
    <t>Socializar los procedimientos de Mantenimiento de Infraestructura y de vehículos para los Funcionarios y Contratistas ANM</t>
  </si>
  <si>
    <t xml:space="preserve">listas de asistencias y Presentación </t>
  </si>
  <si>
    <t>Realizar comunicación a través de medios masivos de la Entidad sobre la gestión del GSA</t>
  </si>
  <si>
    <t>Piezas informativas y correo electrónico remitiéndolas al Grupo de Comunicaciones y Participación Ciudadana</t>
  </si>
  <si>
    <t>Diligenciar base de datos de Seguimiento a las actividades de Servicios Generales Aseo y Cafetería</t>
  </si>
  <si>
    <t>Reporte de Base de Datos actualizada del control y Seguimiento del Servicio de Aseo y Cafetería</t>
  </si>
  <si>
    <t>Socializar los procedimientos de Aseo y Cafetería a los funcionarios y contratistas, así como al personal que presta el Servicio de Aseo y Cafetería.</t>
  </si>
  <si>
    <t>listas de asistencia</t>
  </si>
  <si>
    <t>Diligenciar base de datos de Seguimiento a las actividades de servicio de vigilancia y seguridad privada</t>
  </si>
  <si>
    <t>Reporte de Base de Datos actualizada del control y Seguimiento del Servicio de Vigilancia y Seguridad Privada</t>
  </si>
  <si>
    <t>Socializar los procedimientos de  vigilancia y seguridad privada a los funcionarios y contratistas, así como al personal que presta el Servicio de Seguridad privada.</t>
  </si>
  <si>
    <t xml:space="preserve">listas de asistencia </t>
  </si>
  <si>
    <t>Diligenciar base de datos de Seguimiento y Control a la Gestión de Siniestros reportados al Grupo de Servicios Administrativos.</t>
  </si>
  <si>
    <t>Reporte de Base de datos de Seguimiento y Control a la Gestión de Siniestros reportados, al Grupo de Servicios Administrativos.</t>
  </si>
  <si>
    <t>Socializar los procedimientos de Administración de Pólizas de Seguros a los Vicepresidentes, Gerentes jefes de oficina, Coordinadores, así como a  los funcionarios y contratistas</t>
  </si>
  <si>
    <t>Diligenciar base de datos de Seguimiento y Control a la prestación del servicio de transporte aéreo y terrestre de la Entidad</t>
  </si>
  <si>
    <t>Reporte Base de datos de Seguimiento y Control a la prestación del servicio de transporte aéreo y terrestre de la Entidad</t>
  </si>
  <si>
    <t>Socializar los procedimientos de  Expedición de tiquetes aéreos y administración de vehículos, a los Enlaces de las dependencias, jefes de dependencia, así como a los contratistas prestadores de los servicios de Transporte Terrestre y Aéreo.</t>
  </si>
  <si>
    <t>Lista de asistencia</t>
  </si>
  <si>
    <t>Diligenciar base de datos de Seguimiento y Control a la gestión de reporte de las facturas para el pago de Servicios Públicos de la Entidad.</t>
  </si>
  <si>
    <t xml:space="preserve">Técnico del Grupo de Servicios Administrativos con la función asignada. </t>
  </si>
  <si>
    <t>Reporte Base de datos de Seguimiento y Control a la gestión de reporte de las facturas para el pago de Servicios Públicos de la Entidad.</t>
  </si>
  <si>
    <t>Elaborar memorando dirigido al nivel desconcentrado identificando lineamientos para la gestión del pago de Facturas de Servicios Públicos.</t>
  </si>
  <si>
    <t>Correo electrónico remitiendo memorando a Gerencia de Seguimiento y Control y Coordinadores de PAR</t>
  </si>
  <si>
    <t>APO3</t>
  </si>
  <si>
    <t>APO3 Gestión Financiera</t>
  </si>
  <si>
    <t>APO3RC0001</t>
  </si>
  <si>
    <t>Indebida legalización de comisiones obteniendo para beneficio propio o favorecimientos a terceros.</t>
  </si>
  <si>
    <t>CAURC0066</t>
  </si>
  <si>
    <t>Deficiencia en la revisión de los documentos soportes de legalización de comisiones</t>
  </si>
  <si>
    <t>Adelantar la revisión de los documentos soportes de legalización</t>
  </si>
  <si>
    <t xml:space="preserve">Coordinador Grupo de Recursos Financieros
Profesionales asignados
</t>
  </si>
  <si>
    <t>Sistema de gestión documental se encuentran las evidencias de los documentos de entrada y salida de cada caso.</t>
  </si>
  <si>
    <t>CONSRC0026</t>
  </si>
  <si>
    <t xml:space="preserve">Adelantar Conciliaciones a las cuentas de la ANM.                                   </t>
  </si>
  <si>
    <t>Coordinador Grupo de Recursos Financieros 
Profesionales asignados</t>
  </si>
  <si>
    <t>Conciliaciones y cuentas revisadas con el lleno de los requisitos</t>
  </si>
  <si>
    <t>Hacer efectiva la póliza de Seguro de manejo global de entidades oficiales</t>
  </si>
  <si>
    <t>Trámite de activación pólizas</t>
  </si>
  <si>
    <t>APO3RC0002</t>
  </si>
  <si>
    <t>Ordenar o efectuar pagos y/o movimientos financieros sin el lleno de los requisitos legales en beneficio propio o favorecimientos de un tercero.</t>
  </si>
  <si>
    <t>CAURC0067</t>
  </si>
  <si>
    <t xml:space="preserve">Presiones internas o externas. </t>
  </si>
  <si>
    <t>Realizar la revisión y validación de la documentación y soportes para pago.</t>
  </si>
  <si>
    <t>Registros contables y correos electrónicos</t>
  </si>
  <si>
    <t>CAURC0068</t>
  </si>
  <si>
    <t>Falsificación de documentos soportes para el pago</t>
  </si>
  <si>
    <t xml:space="preserve">Adelantar las conciliaciones a las cuentas de la ANM.                                                          </t>
  </si>
  <si>
    <t>APO3RC0003</t>
  </si>
  <si>
    <t>Autorizar la devolución de dineros sin el lleno de los requisitos exigidos, para beneficio propio o de un tercero</t>
  </si>
  <si>
    <t>CAURC0069</t>
  </si>
  <si>
    <t xml:space="preserve">Procedimientos desactualizados </t>
  </si>
  <si>
    <t>Revisar los controles de los  procedimientos y la necesidad de su actualización.</t>
  </si>
  <si>
    <t xml:space="preserve">Procedimientos actualizados </t>
  </si>
  <si>
    <t>CAURC0070</t>
  </si>
  <si>
    <t xml:space="preserve">Falta de ética profesional </t>
  </si>
  <si>
    <t>Adelantar sensibilización y capacitaciones en la aplicación de los procedimientos financieros</t>
  </si>
  <si>
    <t>Listas de asistencia</t>
  </si>
  <si>
    <t>CAURC0071</t>
  </si>
  <si>
    <t>Falta de rigurosidad en la verificación de los requisitos</t>
  </si>
  <si>
    <t>Implementar listas de chequeo para validar cumplimiento</t>
  </si>
  <si>
    <t>Listas de chequeo aplicadas</t>
  </si>
  <si>
    <t>APO4</t>
  </si>
  <si>
    <t xml:space="preserve">APO4 Administración de Tecnologías e Información </t>
  </si>
  <si>
    <t>APO4RC0001</t>
  </si>
  <si>
    <t>Adquisición y desarrollo de soluciones tecnológicas que no cumplan con el alcance y las necesidades reales de la ANM para beneficio propio o de un tercero</t>
  </si>
  <si>
    <t>CAURC0072</t>
  </si>
  <si>
    <t>Cambio de alcance y planificación del proyecto.</t>
  </si>
  <si>
    <t>Realizar reuniones de arquitectura empresarial para validar necesidades</t>
  </si>
  <si>
    <t>Jefe Oficina Tecnología e Información
Profesional Asignado</t>
  </si>
  <si>
    <t>Programación de reunión, grabaciones, correos electrónicos.</t>
  </si>
  <si>
    <t>Pérdida de recursos públicos/Detrimento patrimonial por manipulación en los procesos de contratación</t>
  </si>
  <si>
    <t>Jefe Oficina de tecnología e Información</t>
  </si>
  <si>
    <t>CAURC0073</t>
  </si>
  <si>
    <t>Cambio en las directrices por parte de la alta dirección.</t>
  </si>
  <si>
    <t>Realizar reuniones con la alta dirección para validar ajustes a los proyectos</t>
  </si>
  <si>
    <t>APO4RC0002</t>
  </si>
  <si>
    <t>Acceso no autorizado y/o perdida de la confidencialidad de la información para beneficio propio o de un tercero.</t>
  </si>
  <si>
    <t>CAURC0074</t>
  </si>
  <si>
    <t>Debilidad en la implementación de los controles tecnológicos</t>
  </si>
  <si>
    <t>Implementar planes de tratamiento para mitigar la exposición al riesgo.</t>
  </si>
  <si>
    <t>Planes de tratamiento al riesgo
Planes para gestionar la vulnerabilidades</t>
  </si>
  <si>
    <t>CAURC0075</t>
  </si>
  <si>
    <t>Disminución en el presupuesto que permita contar con las capacidades tecnológicas y de factor humano</t>
  </si>
  <si>
    <t xml:space="preserve">Priorizar los recursos esenciales para evitar la fuga de la información </t>
  </si>
  <si>
    <t>Plan Anual de Adquisiciones y sus modificaciones</t>
  </si>
  <si>
    <t>CONSRC0027</t>
  </si>
  <si>
    <t>Afectación y fallas en la prestación del servicio.</t>
  </si>
  <si>
    <t>Realizar monitoreo a través de los reportes SOC para identificar afectaciones y fallas y priorizar remediación de vulnerabilidades</t>
  </si>
  <si>
    <t>Reporte de Monitoreo y Remediaciones atendidas</t>
  </si>
  <si>
    <t>CAURC0076</t>
  </si>
  <si>
    <t>Carga operativa hacia el factor humano para responder a las necesidades del servicio</t>
  </si>
  <si>
    <t xml:space="preserve">Asignar y priorizar actividades/tareas </t>
  </si>
  <si>
    <t>Jefe Oficina Tecnología e Información
Profesionales Asignados</t>
  </si>
  <si>
    <t>Cronograma de implementación de proyectos y/o actividades asignadas</t>
  </si>
  <si>
    <t>APO4RC0003</t>
  </si>
  <si>
    <t>Favorecimiento a un tercero para proveer los servicios tecnológicos de la ANM</t>
  </si>
  <si>
    <t>CAURC0077</t>
  </si>
  <si>
    <t>Intereses particulares o de terceros para el direccionamiento del proceso contractual</t>
  </si>
  <si>
    <t>Elaborar estudios previos por parte de un grupo interdisciplinario y solicitar revisión al Grupo de Contratación</t>
  </si>
  <si>
    <t>Estudios previos revisados y aprobados</t>
  </si>
  <si>
    <t>APO4RC0004</t>
  </si>
  <si>
    <t xml:space="preserve">Acceso indebido o indisponibilidad deliberada de la información registrada en la plataforma tecnológica de la Entidad para beneficio de un tercero </t>
  </si>
  <si>
    <t>CAURC0078</t>
  </si>
  <si>
    <t>Adelantar procesos contractuales de soporte de primero, segundo y tercer nivel.</t>
  </si>
  <si>
    <t>CAURC0079</t>
  </si>
  <si>
    <t>Activar logs de los sistemas de información y contar con sistema de alertamiento de monitoreo</t>
  </si>
  <si>
    <t>Reporte de logs</t>
  </si>
  <si>
    <t>CAURC0080</t>
  </si>
  <si>
    <t>Realizar monitoreo a través de los reportes SOC y realizar remediación de vulnerabilidades</t>
  </si>
  <si>
    <t>Reportes de monitoreo</t>
  </si>
  <si>
    <t>APO4RC0005</t>
  </si>
  <si>
    <t>Dilación en la atención de incidentes tecnológicos e interrupción de la prestación del servicio para beneficiar un interés particular.</t>
  </si>
  <si>
    <t>Verificar en Aranda los tiempos de atención a incidentes</t>
  </si>
  <si>
    <t>Informes de mesa de ayuda</t>
  </si>
  <si>
    <t>APO4RC0006</t>
  </si>
  <si>
    <t>Indebida gestión en la remediación de vulnerabilidades para beneficio de un tercero</t>
  </si>
  <si>
    <t>CAURC0081</t>
  </si>
  <si>
    <t>Realizar seguimiento mensual a la remediación de las vulnerabilidades criticas</t>
  </si>
  <si>
    <t>Oficial de Seguridad de la Información
Profesional asignado</t>
  </si>
  <si>
    <t>Correos electrónicos
Listados de asistencia</t>
  </si>
  <si>
    <t>CAURC0082</t>
  </si>
  <si>
    <t>Priorizar el plan de vulnerabilidades basado en la severidad de la debilidad (categoría 5 y 4).</t>
  </si>
  <si>
    <t>Profesionales asignados a las plataformas tecnológicas</t>
  </si>
  <si>
    <t xml:space="preserve">Control de cambios en Aranda </t>
  </si>
  <si>
    <t>CAURC0083</t>
  </si>
  <si>
    <t>Ejecutar escaneo de vulnerabilidades - Retest</t>
  </si>
  <si>
    <t>Jefe Oficina de Tecnología
Proveedor del servicio</t>
  </si>
  <si>
    <t>Matriz de vulnerabilidades</t>
  </si>
  <si>
    <t>APO4RC0007</t>
  </si>
  <si>
    <t>Aprobación de criterios de aceptación de los bienes y servicios tecnológicos sin que se cumplan con los requerimientos de la Entidad para beneficio propio o de un tercero</t>
  </si>
  <si>
    <t>CAURC0084</t>
  </si>
  <si>
    <t>Elaborar documentos precontractuales por parte de un grupo interdisciplinario y solicitar revisión al Grupo de Contratación</t>
  </si>
  <si>
    <t>Documentos precontractuales revisados y aprobados</t>
  </si>
  <si>
    <t>CAURC0085</t>
  </si>
  <si>
    <t>Aplicar o hacer efectivas pólizas de cumplimiento en los casos en que no se cumpla con el bien o servicio contratado</t>
  </si>
  <si>
    <t>Jefe Oficina Tecnología e Información
Profesionales Asignados/supervisores de contratos</t>
  </si>
  <si>
    <t>Documentos gestión aplicación de pólizas</t>
  </si>
  <si>
    <t>APO5</t>
  </si>
  <si>
    <t>APO5 Gestión del Talento Humano</t>
  </si>
  <si>
    <t>APO5RC001</t>
  </si>
  <si>
    <t>Incumplimiento de funciones por parte de los servidores conforme a lo establecido en la norma y manual de funciones para beneficio particular</t>
  </si>
  <si>
    <t>CAURC0086</t>
  </si>
  <si>
    <t>Brindar acompañamiento por solicitud de los procesos/dependencias para realizar formulación y seguimiento a los planes de mejoramiento individual</t>
  </si>
  <si>
    <t>Profesional del Grupo de talento Humano</t>
  </si>
  <si>
    <t>Plan de mejoramiento formulado 
Listas de asistencia</t>
  </si>
  <si>
    <t>CONSRC0029</t>
  </si>
  <si>
    <t>CAURC0087</t>
  </si>
  <si>
    <t xml:space="preserve">Realizar acompañamiento y capacitación a los evaluadores </t>
  </si>
  <si>
    <t>Iniciar el trámite de retiro del servicio en caso de ser un servidor en carrera administrativa</t>
  </si>
  <si>
    <t>Coordinador Grupo de Talento Humano
Profesional Grupo de Talento Humano</t>
  </si>
  <si>
    <t>Acto Administrativo</t>
  </si>
  <si>
    <t>APO5RC002</t>
  </si>
  <si>
    <t>Abuso de poder y manipulación de los contenidos del manual de funciones de la Entidad para beneficio particular o de un tercero</t>
  </si>
  <si>
    <t>CAURC0088</t>
  </si>
  <si>
    <t>Verificar el cumplimiento de la normatividad vigente y directrices del DAFP</t>
  </si>
  <si>
    <t>Coordinadora Grupo de Talento Humano</t>
  </si>
  <si>
    <t>Borrador del documento / Socialización con sindicatos / publicación para comentarios/ Respuesta a comentarios y sugerencias / Manual de funciones actualizado</t>
  </si>
  <si>
    <t>CONSRC0028</t>
  </si>
  <si>
    <t>Expedir actos administrativos ordenando el reintegro de dineros por conceptos de salarios y prestaciones sociales</t>
  </si>
  <si>
    <t>Profesional Grupo de Talento Humano</t>
  </si>
  <si>
    <t>Actos administrativos</t>
  </si>
  <si>
    <t>APO5RC003</t>
  </si>
  <si>
    <t>Inadecuado nombramiento de personal de planta o provisional sin cumplimiento de perfil y requisitos requeridos para beneficio particular o de un tercero.</t>
  </si>
  <si>
    <t>CAURC0089</t>
  </si>
  <si>
    <t>Presión por parte de terceros al Grupo de Talento Humano, para realizar nombramientos de servidores sin cumplimiento de requisitos.</t>
  </si>
  <si>
    <t xml:space="preserve">Elaborar formato de verificación de cumplimiento de requisitos para validar competencias </t>
  </si>
  <si>
    <t xml:space="preserve">Certificación de cumplimiento de requisitos </t>
  </si>
  <si>
    <t>CAURC0090</t>
  </si>
  <si>
    <t xml:space="preserve">Presentación de documentación falsa </t>
  </si>
  <si>
    <t>Verificar aleatoriamente con las instituciones educativas la validez de la documentación de los postulados</t>
  </si>
  <si>
    <t>Requerimiento y respuesta de las instituciones educativas</t>
  </si>
  <si>
    <t>APO5RC004</t>
  </si>
  <si>
    <t>Favorecimiento a un tercero para proveer los servicios de capacitación de la ANM</t>
  </si>
  <si>
    <t>Coordinadora Grupo de Talento Humano
Profesional del Grupo de talento Humano</t>
  </si>
  <si>
    <t>CAURC0091</t>
  </si>
  <si>
    <t>Elaborar diagnostico de necesidades de capacitación y concertar con todos los servidores de la ANM</t>
  </si>
  <si>
    <t>Diagnostico 
Encuesta de necesidades de capacitación</t>
  </si>
  <si>
    <t>APO5RC005</t>
  </si>
  <si>
    <t>Favorecimiento a un tercero para proveer los servicios de bienestar e incentivos de la ANM</t>
  </si>
  <si>
    <t>Elaborar encuestas a todos los servidores de la ANM para priorizar temas de bienestar e incentivos de la vigencia</t>
  </si>
  <si>
    <t>Encuestas aplicadas</t>
  </si>
  <si>
    <t>APO5RC006</t>
  </si>
  <si>
    <t>Favorecimiento a un tercero para proveer los servicios de seguridad y salud en el trabajo de la ANM</t>
  </si>
  <si>
    <t>APO5RC007</t>
  </si>
  <si>
    <t>Falsificación de soportes de situaciones administrativas para favorecimiento de terceros</t>
  </si>
  <si>
    <t>CAURC0092</t>
  </si>
  <si>
    <t xml:space="preserve">Debilidades en los controles de verificación de soportes </t>
  </si>
  <si>
    <t>Revisar previamente actos administrativos y los soportes</t>
  </si>
  <si>
    <t>Coordinadora Grupo de Talento Humano
Profesionales del Grupo de talento Humano</t>
  </si>
  <si>
    <t xml:space="preserve">Acto administrativo con las revisiones </t>
  </si>
  <si>
    <t>APO5RC008</t>
  </si>
  <si>
    <t>Legalización de hechos cumplidos para favorecimiento particular o de terceros</t>
  </si>
  <si>
    <t>CAURC0093</t>
  </si>
  <si>
    <t>Verificar que las solicitudes se radiquen previamente a la situación</t>
  </si>
  <si>
    <t>Documento negando el trámite por extemporáneo</t>
  </si>
  <si>
    <t>APO05RC009</t>
  </si>
  <si>
    <t>Liquidaciones erróneas de prestaciones sociales y salarios para favorecimiento de los servidores públicos sin el cumplimiento de requisitos</t>
  </si>
  <si>
    <t>CAURC0094</t>
  </si>
  <si>
    <t>Aplicar filtros y validaciones en la herramienta informática dispuesta para el caso</t>
  </si>
  <si>
    <t>Profesionales del Grupo de talento Humano
Coordinadora Grupo de Talento Humano</t>
  </si>
  <si>
    <t>Reportes de liquidación de la nomina</t>
  </si>
  <si>
    <t>Generar acciones correctivas para recuperar los recursos</t>
  </si>
  <si>
    <t>Actos administrativos expedidos</t>
  </si>
  <si>
    <t>APO5 Gestión del Talento Humano - Control Interno Disciplinario</t>
  </si>
  <si>
    <t>APO5RC009</t>
  </si>
  <si>
    <t>Solicitud o aceptación de algún tipo de beneficio por fuera del lineamiento legal, para no dar el tramite respectivo a las quejas.</t>
  </si>
  <si>
    <t>CAURC0095</t>
  </si>
  <si>
    <t>Asignar con acta de reparto</t>
  </si>
  <si>
    <t>Experto / Coordinador del Grupo de Control Interno disciplinario</t>
  </si>
  <si>
    <t>Actas de reparto</t>
  </si>
  <si>
    <t>Iniciar la investigación disciplinaria correspondiente</t>
  </si>
  <si>
    <t>Coordinador GCID</t>
  </si>
  <si>
    <t>Actuaciones administrativas de la investigación</t>
  </si>
  <si>
    <t>Revisión por parte de la coordinación del grupo de los actos administrativos proyectados</t>
  </si>
  <si>
    <t>Coordinador del Grupo de Control Interno disciplinario</t>
  </si>
  <si>
    <t>Proyecto de acto administrativo con observaciones del coordinador</t>
  </si>
  <si>
    <t>APO5RC010</t>
  </si>
  <si>
    <t>Solicitud o aceptación de algún tipo de beneficio por fuera del lineamiento legal, para favorecer al investigado respecto a la responsabilidad disciplinaria que conlleva la actuación.</t>
  </si>
  <si>
    <t>Generar alertas a los abogados responsables del impulso de los procesos, sobre los términos procesales</t>
  </si>
  <si>
    <t>Experto del Grupo de Control Interno disciplinario</t>
  </si>
  <si>
    <t>APO5RC011</t>
  </si>
  <si>
    <t>Encaminar el concurso para favorecer un interés particular o de terceros.</t>
  </si>
  <si>
    <t>CAURC0096</t>
  </si>
  <si>
    <t>Solicitar a la Oficina de Control Interno la designación de un veedor para  la jornada de sensibilización</t>
  </si>
  <si>
    <t xml:space="preserve">Correo electrónico y/o Memorando </t>
  </si>
  <si>
    <t>CONSRC0030</t>
  </si>
  <si>
    <t>Validar resultados de la jornada de sensibilización con el veedor</t>
  </si>
  <si>
    <t>Grupo de Control Interno Disciplinario
Veedor OCI</t>
  </si>
  <si>
    <t>Acta de reunión</t>
  </si>
  <si>
    <t xml:space="preserve">Solicitar la publicación de las reglas de la jornada de sensibilización al Grupo de Comunicaciones </t>
  </si>
  <si>
    <t xml:space="preserve">Correo electrónico </t>
  </si>
  <si>
    <t>APO6</t>
  </si>
  <si>
    <t>APO6 Gestión Jurídica</t>
  </si>
  <si>
    <t>APO6RG0001</t>
  </si>
  <si>
    <t>Retrasar o agilizar un trámite para beneficio propio o de un tercero</t>
  </si>
  <si>
    <t>CAURC0097</t>
  </si>
  <si>
    <t>Falta en el cumplimiento de la política de conflicto de interés</t>
  </si>
  <si>
    <t>Notificar al superior jerárquico sobre tramites con posibles conflictos de interés.</t>
  </si>
  <si>
    <t>Profesionales de los Grupos de Defensa Jurídica y Cobro Coactivo</t>
  </si>
  <si>
    <t>Formato de Conflictos de interés diligenciado
Correos electrónicos</t>
  </si>
  <si>
    <t>CONSRC0033</t>
  </si>
  <si>
    <t>Responder el requerimiento inicial que dio origen a la actuación judicial</t>
  </si>
  <si>
    <t>Coordinador de grupo de trabajo
Profesional asignado</t>
  </si>
  <si>
    <t>Constancias de respuesta, radicación de la respuesta</t>
  </si>
  <si>
    <t>Responder el requerimiento judicial con hecho cumplido.</t>
  </si>
  <si>
    <t>APO6RG0002</t>
  </si>
  <si>
    <t>Incidencia en los argumentos jurídicos de la situación demandada o permitir vencimiento de términos para favorecer a terceros</t>
  </si>
  <si>
    <t>CAURC0098</t>
  </si>
  <si>
    <t>Presión al abogado responsable de representar a la ANM</t>
  </si>
  <si>
    <t>Revisar la distribución de la carga de trabajo</t>
  </si>
  <si>
    <t>Coordinación de defensa judicial</t>
  </si>
  <si>
    <t>Correos de reasignación de procesos</t>
  </si>
  <si>
    <t>CONSRC0031</t>
  </si>
  <si>
    <t>Iniciar las acciones jurídicas legales tendientes a restablecer los derechos que se menoscabaron de la Agencia Nacional de Minería (disciplinarios, penales, administrativos y/o fiscales)</t>
  </si>
  <si>
    <t>Coordinación de defensa judicial
Comité de Conciliación</t>
  </si>
  <si>
    <t>Denuncia penal ante la fiscalía.
Queja para indagar e iniciar proceso disciplinario
Radicación ante la entidad correspondiente que de fe del inicio de la acción legal.</t>
  </si>
  <si>
    <t>CAURC0099</t>
  </si>
  <si>
    <t>Falta de un adecuado seguimiento a los términos judiciales</t>
  </si>
  <si>
    <t xml:space="preserve">Realizar seguimiento al direccionamiento y avance de los procesos </t>
  </si>
  <si>
    <t>Coordinación de defensa judicial
Profesionales del grupo</t>
  </si>
  <si>
    <t xml:space="preserve">Correos electrónicos u otras evidencias de seguimiento </t>
  </si>
  <si>
    <t>APO6RG0003</t>
  </si>
  <si>
    <t>Liquidación de intereses por debajo del valor legal para beneficio de un tercero</t>
  </si>
  <si>
    <t>CAURC0100</t>
  </si>
  <si>
    <t>Liquidación errada por parte del profesional encargado</t>
  </si>
  <si>
    <t>Validar de la información a través del sistema websafi</t>
  </si>
  <si>
    <t>Profesional del grupo de cobro coactivo</t>
  </si>
  <si>
    <t>Liquidación de cada título (archivo Excel)</t>
  </si>
  <si>
    <t>CONSRC0032</t>
  </si>
  <si>
    <t xml:space="preserve">Iniciar las acciones jurídicas fiscales legales tendientes a restablecer los derechos que se menoscabaron de la Agencia Nacional de Minería </t>
  </si>
  <si>
    <t>Remisión al grupo de defensa Judicial.
Remisión al Grupo de Control Interno disciplinario 
Notificación para inicio del proceso de responsabilidad fiscal.</t>
  </si>
  <si>
    <t>Implementar el proceso de liquidación a través del módulo de cobro coactivo en websafi</t>
  </si>
  <si>
    <t>Coordinador del Grupo de Cobro Coactivo
Oficina de Tecnología e Información</t>
  </si>
  <si>
    <t xml:space="preserve">Actas de mesas de trabajo
Correos electrónicos y otras evidencias </t>
  </si>
  <si>
    <t>APO6RG0004</t>
  </si>
  <si>
    <t>Dilación del proceso de cobro para incidir en su prescripción</t>
  </si>
  <si>
    <t>CAURC0101</t>
  </si>
  <si>
    <t>Falta de gestión o movimiento del proceso por parte del abogado sustanciador</t>
  </si>
  <si>
    <t>Aplicar control y seguimiento a los procesos a través de la base de datos (términos, investigación de bienes, etc.)</t>
  </si>
  <si>
    <t>Coordinación del grupo de cobro coactivo</t>
  </si>
  <si>
    <t>Herramienta informática de seguimiento de cobro coactivo (marcas)</t>
  </si>
  <si>
    <t>Implementar el proceso de seguimiento a través del módulo de cobro coactivo en websafi</t>
  </si>
  <si>
    <t>APO6RG0005</t>
  </si>
  <si>
    <t>Inoportunidad en decretar medidas cautelares promoviendo la posible insolvencia del deudor</t>
  </si>
  <si>
    <t>CAURC0102</t>
  </si>
  <si>
    <t>Contacto mal intencionado entre abogado y deudor</t>
  </si>
  <si>
    <t>Realizar campañas éticas de cobro coactivo en la intranet</t>
  </si>
  <si>
    <t>Piezas de comunicación</t>
  </si>
  <si>
    <t>CAURC0103</t>
  </si>
  <si>
    <t>Demoras en la investigación de bienes y/o demoras en el decreto de medidas cautelares</t>
  </si>
  <si>
    <t>Realizar control y seguimiento a los procesos a través de la base de datos (términos, investigación de bienes, medidas cautelares, etc.)</t>
  </si>
  <si>
    <t>Base de datos de seguimiento de cobro coactivo (marcas)</t>
  </si>
  <si>
    <t>APO7</t>
  </si>
  <si>
    <t>APO7 Gestión Documental</t>
  </si>
  <si>
    <t>APO7RC0001</t>
  </si>
  <si>
    <t>Modificar la disposición final de los documentos en las series de la TRD para beneficio propio o de un tercero.</t>
  </si>
  <si>
    <t>CAURC0104</t>
  </si>
  <si>
    <t>Someter a aprobación en el comité institucional de Gestión y Desempeño de  la ANM los ajustes a las TRD realizados durante la vigencia.</t>
  </si>
  <si>
    <t>Coordinador Grupo de servicios administrativos</t>
  </si>
  <si>
    <t>Acta de Comité</t>
  </si>
  <si>
    <t>Adelantar denuncia ante la Fiscalía</t>
  </si>
  <si>
    <t>Adelantar proceso de demanda de acto administrativo indebido</t>
  </si>
  <si>
    <t>APO7RC0002</t>
  </si>
  <si>
    <t>Ocultamiento de información sobre documentos perdidos o alterados en los archivos de gestión para beneficio propio o de un tercero</t>
  </si>
  <si>
    <t>CAUR0105</t>
  </si>
  <si>
    <t>Realizar seguimiento periódico a los FUID y organización de los archivos de los procesos/dependencias de la ANM</t>
  </si>
  <si>
    <t>Coordinador Grupo de servicios administrativos
Profesionales asignados</t>
  </si>
  <si>
    <t>Informe de visita 
Actas de mesa de trabajo</t>
  </si>
  <si>
    <t>Solicitar iniciar acciones contractuales por incumplimiento</t>
  </si>
  <si>
    <t>Soportes de solicitud y documentos de las acciones contractuales</t>
  </si>
  <si>
    <t>Solicitar adelantar las demandas de los actos administrativos afectados por dolo</t>
  </si>
  <si>
    <t>APO7RC0003</t>
  </si>
  <si>
    <t>Incumplimiento de los tiempos de retención y de los procesos técnicos para evitar la custodia centralizada de los documentos para beneficio de un tercero</t>
  </si>
  <si>
    <t>CAUR0106</t>
  </si>
  <si>
    <t>Realizar visitas a las áreas para revisión del archivo de gestión frente a las TRD</t>
  </si>
  <si>
    <t>Actas
Listas de asistencia
Informe de visita</t>
  </si>
  <si>
    <t>CAUR0107</t>
  </si>
  <si>
    <t>Realizar capacitaciones en la aplicación de las TRD</t>
  </si>
  <si>
    <t>Listas de asistencia
Invitaciones
Presentaciones</t>
  </si>
  <si>
    <t>CAUR0108</t>
  </si>
  <si>
    <t>Generar indicaciones en las visitas a los procesos/dependencias frente a como reportar perdidas documentales-</t>
  </si>
  <si>
    <t>APO7RC0004</t>
  </si>
  <si>
    <t>Inadvertir pérdida de la integridad en la devolución de expedientes y documentos al archivo central</t>
  </si>
  <si>
    <t>CAUR0109</t>
  </si>
  <si>
    <t>Realizar capacitación a los funcionarios del archivo central sobre el procedimiento de préstamo documental, establecimiento de control, préstamo y devolución de documentos</t>
  </si>
  <si>
    <t>Listado de Asistencia
Presentación 
Base de datos de control de préstamos</t>
  </si>
  <si>
    <t>Solicitar aplicar matrices de conflicto en el procedimiento correspondiente para aplicar acciones de mejora</t>
  </si>
  <si>
    <t>Distribución de funciones</t>
  </si>
  <si>
    <t>APO7RC0005</t>
  </si>
  <si>
    <t>Acceso a la información incumpliendo los lineamientos sobre reserva o clasificación</t>
  </si>
  <si>
    <t>CAUR0110</t>
  </si>
  <si>
    <t xml:space="preserve">Garantizar el acceso con autenticación biométrica al archivo central; Control previo de autorización para acceso de personal al archivo central; Digitalización de documentos y consulta controlada en SGD; e índice de información clasificada y reservada
</t>
  </si>
  <si>
    <t>Registro de grabaciones de seguridad
Correos electrónicos
Carpeta compartida y correos electrónicos</t>
  </si>
  <si>
    <t>APO7RC0006</t>
  </si>
  <si>
    <t>Dilación o negación de préstamo de documentos y expedientes en custodia del archivo central para beneficio propio o de un tercero</t>
  </si>
  <si>
    <t>CAUR0111</t>
  </si>
  <si>
    <t>Realizar capacitación a los funcionarios del archivo central sobre el procedimiento de préstamo documental</t>
  </si>
  <si>
    <t xml:space="preserve">Listado de Asistencia
Presentación </t>
  </si>
  <si>
    <t>APO7RC0007</t>
  </si>
  <si>
    <t>Eliminación documental de información que no debe ser eliminada para beneficio propio o de un tercero</t>
  </si>
  <si>
    <t>CAUR0112</t>
  </si>
  <si>
    <t>Realizar capacitación a los funcionarios del archivo central sobre el procedimiento de eliminación documental</t>
  </si>
  <si>
    <t>Someter a aprobación por parte del Comité Institucional de Gestión y Desempeño las eliminaciones propuestas</t>
  </si>
  <si>
    <t>Acta de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</si>
</sst>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4"/>
      <name val="Arial Narrow"/>
      <family val="2"/>
    </font>
    <font>
      <b/>
      <sz val="12"/>
      <name val="Arial Narrow"/>
      <family val="2"/>
    </font>
    <font>
      <sz val="14"/>
      <color theme="3" tint="-0.499984740745262"/>
      <name val="Arial Narrow"/>
      <family val="2"/>
    </font>
    <font>
      <b/>
      <sz val="14"/>
      <color rgb="FFFF0000"/>
      <name val="Arial Narrow"/>
      <family val="2"/>
    </font>
    <font>
      <b/>
      <sz val="12"/>
      <color theme="3" tint="-0.499984740745262"/>
      <name val="Arial Narrow"/>
      <family val="2"/>
    </font>
    <font>
      <sz val="12"/>
      <color theme="3" tint="-0.499984740745262"/>
      <name val="Arial Narrow"/>
      <family val="2"/>
    </font>
    <font>
      <sz val="12"/>
      <color theme="0"/>
      <name val="Arial Narrow"/>
      <family val="2"/>
    </font>
    <font>
      <sz val="12"/>
      <name val="Arial Narrow"/>
      <family val="2"/>
    </font>
    <font>
      <sz val="12"/>
      <color rgb="FF222B35"/>
      <name val="Arial Narrow"/>
      <family val="2"/>
    </font>
    <font>
      <sz val="12"/>
      <color theme="1"/>
      <name val="Arial Narrow"/>
      <family val="2"/>
    </font>
    <font>
      <b/>
      <sz val="14"/>
      <color theme="3" tint="-0.499984740745262"/>
      <name val="Arial Narrow"/>
      <family val="2"/>
    </font>
    <font>
      <b/>
      <sz val="16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medium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 style="thin">
        <color theme="9" tint="-0.499984740745262"/>
      </left>
      <right/>
      <top style="thin">
        <color indexed="64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9" tint="-0.499984740745262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 style="medium">
        <color indexed="64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auto="1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medium">
        <color auto="1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9" tint="-0.499984740745262"/>
      </right>
      <top style="medium">
        <color indexed="64"/>
      </top>
      <bottom/>
      <diagonal/>
    </border>
    <border>
      <left style="thin">
        <color indexed="64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43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justify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justify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6" borderId="31" xfId="0" applyFont="1" applyFill="1" applyBorder="1" applyAlignment="1">
      <alignment horizontal="center" vertical="center" wrapText="1"/>
    </xf>
    <xf numFmtId="14" fontId="6" fillId="0" borderId="2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2" borderId="32" xfId="0" applyFont="1" applyFill="1" applyBorder="1" applyAlignment="1">
      <alignment horizontal="justify" vertical="center" wrapText="1"/>
    </xf>
    <xf numFmtId="0" fontId="6" fillId="2" borderId="33" xfId="0" applyFont="1" applyFill="1" applyBorder="1" applyAlignment="1">
      <alignment horizontal="justify" vertical="center" wrapText="1"/>
    </xf>
    <xf numFmtId="0" fontId="6" fillId="2" borderId="34" xfId="0" applyFont="1" applyFill="1" applyBorder="1" applyAlignment="1">
      <alignment horizontal="justify" vertical="center" wrapText="1"/>
    </xf>
    <xf numFmtId="0" fontId="6" fillId="2" borderId="24" xfId="0" applyFont="1" applyFill="1" applyBorder="1" applyAlignment="1">
      <alignment horizontal="justify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2" borderId="35" xfId="0" applyFont="1" applyFill="1" applyBorder="1" applyAlignment="1">
      <alignment horizontal="justify" vertical="center" wrapText="1"/>
    </xf>
    <xf numFmtId="0" fontId="6" fillId="2" borderId="36" xfId="0" applyFont="1" applyFill="1" applyBorder="1" applyAlignment="1">
      <alignment horizontal="justify" vertical="center" wrapText="1"/>
    </xf>
    <xf numFmtId="0" fontId="6" fillId="2" borderId="37" xfId="0" applyFont="1" applyFill="1" applyBorder="1" applyAlignment="1">
      <alignment horizontal="justify" vertical="center" wrapText="1"/>
    </xf>
    <xf numFmtId="0" fontId="6" fillId="2" borderId="38" xfId="0" applyFont="1" applyFill="1" applyBorder="1" applyAlignment="1">
      <alignment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27" xfId="0" quotePrefix="1" applyFont="1" applyFill="1" applyBorder="1" applyAlignment="1">
      <alignment horizontal="justify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2" borderId="21" xfId="0" quotePrefix="1" applyFont="1" applyFill="1" applyBorder="1" applyAlignment="1">
      <alignment vertical="center" wrapText="1"/>
    </xf>
    <xf numFmtId="0" fontId="6" fillId="2" borderId="21" xfId="0" quotePrefix="1" applyFont="1" applyFill="1" applyBorder="1" applyAlignment="1">
      <alignment horizontal="justify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justify" vertical="center" wrapText="1"/>
    </xf>
    <xf numFmtId="0" fontId="6" fillId="0" borderId="27" xfId="0" quotePrefix="1" applyFont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1" xfId="0" quotePrefix="1" applyFont="1" applyFill="1" applyBorder="1" applyAlignment="1">
      <alignment horizontal="justify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justify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justify" vertical="center" wrapText="1"/>
    </xf>
    <xf numFmtId="0" fontId="6" fillId="2" borderId="38" xfId="0" applyFont="1" applyFill="1" applyBorder="1" applyAlignment="1">
      <alignment horizontal="justify" vertical="center" wrapText="1"/>
    </xf>
    <xf numFmtId="0" fontId="6" fillId="0" borderId="21" xfId="0" quotePrefix="1" applyFont="1" applyBorder="1" applyAlignment="1">
      <alignment horizontal="justify" vertical="center" wrapText="1"/>
    </xf>
    <xf numFmtId="0" fontId="6" fillId="2" borderId="43" xfId="0" quotePrefix="1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24" xfId="0" quotePrefix="1" applyFont="1" applyFill="1" applyBorder="1" applyAlignment="1">
      <alignment horizontal="justify" vertical="center" wrapText="1"/>
    </xf>
    <xf numFmtId="0" fontId="8" fillId="0" borderId="27" xfId="0" quotePrefix="1" applyFont="1" applyBorder="1" applyAlignment="1">
      <alignment horizontal="justify" vertical="center" wrapText="1"/>
    </xf>
    <xf numFmtId="0" fontId="6" fillId="0" borderId="22" xfId="0" quotePrefix="1" applyFont="1" applyBorder="1" applyAlignment="1">
      <alignment horizontal="justify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3" xfId="0" quotePrefix="1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horizontal="justify" vertical="center" wrapText="1"/>
    </xf>
    <xf numFmtId="0" fontId="9" fillId="9" borderId="21" xfId="0" applyFont="1" applyFill="1" applyBorder="1" applyAlignment="1">
      <alignment horizontal="justify" vertical="center" wrapText="1"/>
    </xf>
    <xf numFmtId="0" fontId="9" fillId="9" borderId="24" xfId="0" applyFont="1" applyFill="1" applyBorder="1" applyAlignment="1">
      <alignment horizontal="justify" vertical="center" wrapText="1"/>
    </xf>
    <xf numFmtId="0" fontId="6" fillId="0" borderId="45" xfId="0" applyFont="1" applyBorder="1" applyAlignment="1">
      <alignment horizontal="justify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justify" vertical="center" wrapText="1"/>
    </xf>
    <xf numFmtId="0" fontId="8" fillId="2" borderId="27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justify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justify" vertical="center"/>
    </xf>
    <xf numFmtId="0" fontId="6" fillId="2" borderId="48" xfId="0" applyFont="1" applyFill="1" applyBorder="1" applyAlignment="1">
      <alignment horizontal="justify" vertical="center" wrapText="1"/>
    </xf>
    <xf numFmtId="0" fontId="6" fillId="2" borderId="49" xfId="0" applyFont="1" applyFill="1" applyBorder="1" applyAlignment="1">
      <alignment horizontal="justify" vertical="center" wrapText="1"/>
    </xf>
    <xf numFmtId="0" fontId="6" fillId="2" borderId="44" xfId="0" applyFont="1" applyFill="1" applyBorder="1" applyAlignment="1">
      <alignment horizontal="justify" vertical="center" wrapText="1"/>
    </xf>
    <xf numFmtId="0" fontId="6" fillId="2" borderId="50" xfId="0" applyFont="1" applyFill="1" applyBorder="1" applyAlignment="1">
      <alignment horizontal="justify"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horizontal="justify" vertical="center" wrapText="1"/>
    </xf>
    <xf numFmtId="0" fontId="6" fillId="2" borderId="52" xfId="0" applyFont="1" applyFill="1" applyBorder="1" applyAlignment="1">
      <alignment horizontal="justify" vertical="center" wrapText="1"/>
    </xf>
    <xf numFmtId="0" fontId="6" fillId="2" borderId="53" xfId="0" applyFont="1" applyFill="1" applyBorder="1" applyAlignment="1">
      <alignment horizontal="justify" vertical="center" wrapText="1"/>
    </xf>
    <xf numFmtId="0" fontId="6" fillId="2" borderId="27" xfId="0" applyFont="1" applyFill="1" applyBorder="1" applyAlignment="1">
      <alignment vertical="center" wrapText="1"/>
    </xf>
    <xf numFmtId="0" fontId="6" fillId="0" borderId="56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58" xfId="0" applyFont="1" applyBorder="1" applyAlignment="1">
      <alignment horizontal="justify" vertical="center" wrapText="1"/>
    </xf>
    <xf numFmtId="0" fontId="6" fillId="2" borderId="31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35" xfId="0" applyFont="1" applyBorder="1" applyAlignment="1">
      <alignment horizontal="justify" vertical="center" wrapText="1"/>
    </xf>
    <xf numFmtId="0" fontId="6" fillId="0" borderId="36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justify" vertical="center" wrapText="1"/>
    </xf>
    <xf numFmtId="0" fontId="10" fillId="2" borderId="32" xfId="0" applyFont="1" applyFill="1" applyBorder="1" applyAlignment="1">
      <alignment horizontal="justify" vertical="center" wrapText="1"/>
    </xf>
    <xf numFmtId="0" fontId="10" fillId="2" borderId="33" xfId="0" applyFont="1" applyFill="1" applyBorder="1" applyAlignment="1">
      <alignment horizontal="justify" vertical="center" wrapText="1"/>
    </xf>
    <xf numFmtId="0" fontId="6" fillId="2" borderId="22" xfId="0" quotePrefix="1" applyFont="1" applyFill="1" applyBorder="1" applyAlignment="1">
      <alignment horizontal="justify" vertical="center" wrapText="1"/>
    </xf>
    <xf numFmtId="0" fontId="10" fillId="2" borderId="34" xfId="0" applyFont="1" applyFill="1" applyBorder="1" applyAlignment="1">
      <alignment horizontal="justify" vertical="center" wrapText="1"/>
    </xf>
    <xf numFmtId="0" fontId="6" fillId="2" borderId="38" xfId="0" quotePrefix="1" applyFont="1" applyFill="1" applyBorder="1" applyAlignment="1">
      <alignment horizontal="justify" vertical="center" wrapText="1"/>
    </xf>
    <xf numFmtId="14" fontId="6" fillId="0" borderId="28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justify" vertical="center" wrapText="1"/>
    </xf>
    <xf numFmtId="0" fontId="10" fillId="2" borderId="60" xfId="0" applyFont="1" applyFill="1" applyBorder="1" applyAlignment="1">
      <alignment horizontal="justify" vertical="center" wrapText="1"/>
    </xf>
    <xf numFmtId="0" fontId="10" fillId="2" borderId="61" xfId="0" applyFont="1" applyFill="1" applyBorder="1" applyAlignment="1">
      <alignment horizontal="justify" vertical="center" wrapText="1"/>
    </xf>
    <xf numFmtId="0" fontId="10" fillId="2" borderId="62" xfId="0" applyFont="1" applyFill="1" applyBorder="1" applyAlignment="1">
      <alignment horizontal="justify" vertical="center" wrapText="1"/>
    </xf>
    <xf numFmtId="14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justify" vertical="center" wrapText="1"/>
    </xf>
    <xf numFmtId="0" fontId="10" fillId="2" borderId="56" xfId="0" applyFont="1" applyFill="1" applyBorder="1" applyAlignment="1">
      <alignment horizontal="justify" vertical="center" wrapText="1"/>
    </xf>
    <xf numFmtId="0" fontId="10" fillId="2" borderId="49" xfId="0" applyFont="1" applyFill="1" applyBorder="1" applyAlignment="1">
      <alignment horizontal="justify" vertical="center" wrapText="1"/>
    </xf>
    <xf numFmtId="0" fontId="10" fillId="2" borderId="63" xfId="0" applyFont="1" applyFill="1" applyBorder="1" applyAlignment="1">
      <alignment horizontal="justify" vertical="center" wrapText="1"/>
    </xf>
    <xf numFmtId="0" fontId="10" fillId="2" borderId="64" xfId="0" applyFont="1" applyFill="1" applyBorder="1" applyAlignment="1">
      <alignment horizontal="justify" vertical="center" wrapText="1"/>
    </xf>
    <xf numFmtId="0" fontId="10" fillId="2" borderId="36" xfId="0" applyFont="1" applyFill="1" applyBorder="1" applyAlignment="1">
      <alignment horizontal="justify" vertical="center" wrapText="1"/>
    </xf>
    <xf numFmtId="0" fontId="10" fillId="2" borderId="65" xfId="0" applyFont="1" applyFill="1" applyBorder="1" applyAlignment="1">
      <alignment horizontal="justify" vertical="center" wrapText="1"/>
    </xf>
    <xf numFmtId="0" fontId="8" fillId="2" borderId="33" xfId="0" applyFont="1" applyFill="1" applyBorder="1" applyAlignment="1">
      <alignment horizontal="justify" vertical="center" wrapText="1"/>
    </xf>
    <xf numFmtId="0" fontId="8" fillId="2" borderId="32" xfId="0" applyFont="1" applyFill="1" applyBorder="1" applyAlignment="1">
      <alignment horizontal="justify" vertical="center" wrapText="1"/>
    </xf>
    <xf numFmtId="0" fontId="8" fillId="2" borderId="49" xfId="0" applyFont="1" applyFill="1" applyBorder="1" applyAlignment="1">
      <alignment horizontal="justify" vertical="center" wrapText="1"/>
    </xf>
    <xf numFmtId="0" fontId="8" fillId="2" borderId="27" xfId="0" applyFont="1" applyFill="1" applyBorder="1" applyAlignment="1">
      <alignment horizontal="justify" vertical="center" wrapText="1"/>
    </xf>
    <xf numFmtId="0" fontId="8" fillId="2" borderId="43" xfId="0" applyFont="1" applyFill="1" applyBorder="1" applyAlignment="1">
      <alignment horizontal="justify" vertical="center" wrapText="1"/>
    </xf>
    <xf numFmtId="0" fontId="8" fillId="2" borderId="67" xfId="0" applyFont="1" applyFill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8" fillId="2" borderId="38" xfId="0" applyFont="1" applyFill="1" applyBorder="1" applyAlignment="1">
      <alignment horizontal="justify" vertical="center" wrapText="1"/>
    </xf>
    <xf numFmtId="0" fontId="8" fillId="2" borderId="38" xfId="0" applyFont="1" applyFill="1" applyBorder="1" applyAlignment="1">
      <alignment vertical="center" wrapText="1"/>
    </xf>
    <xf numFmtId="0" fontId="8" fillId="2" borderId="56" xfId="0" applyFont="1" applyFill="1" applyBorder="1" applyAlignment="1">
      <alignment horizontal="justify" vertical="center" wrapText="1"/>
    </xf>
    <xf numFmtId="0" fontId="8" fillId="2" borderId="63" xfId="0" applyFont="1" applyFill="1" applyBorder="1" applyAlignment="1">
      <alignment horizontal="justify" vertical="center" wrapText="1"/>
    </xf>
    <xf numFmtId="0" fontId="8" fillId="2" borderId="69" xfId="0" applyFont="1" applyFill="1" applyBorder="1" applyAlignment="1">
      <alignment horizontal="justify" vertical="center" wrapText="1"/>
    </xf>
    <xf numFmtId="0" fontId="8" fillId="2" borderId="60" xfId="0" applyFont="1" applyFill="1" applyBorder="1" applyAlignment="1">
      <alignment horizontal="justify" vertical="center" wrapText="1"/>
    </xf>
    <xf numFmtId="0" fontId="8" fillId="2" borderId="62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0" fillId="0" borderId="38" xfId="0" applyBorder="1"/>
    <xf numFmtId="0" fontId="8" fillId="2" borderId="3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24" xfId="0" quotePrefix="1" applyFont="1" applyBorder="1" applyAlignment="1">
      <alignment horizontal="justify"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horizontal="justify" vertical="center" wrapText="1"/>
    </xf>
    <xf numFmtId="0" fontId="6" fillId="2" borderId="73" xfId="0" applyFont="1" applyFill="1" applyBorder="1" applyAlignment="1">
      <alignment horizontal="justify" vertical="center" wrapText="1"/>
    </xf>
    <xf numFmtId="0" fontId="10" fillId="0" borderId="22" xfId="0" applyFont="1" applyBorder="1" applyAlignment="1">
      <alignment horizontal="justify" vertical="center" wrapText="1"/>
    </xf>
    <xf numFmtId="0" fontId="10" fillId="0" borderId="22" xfId="0" quotePrefix="1" applyFont="1" applyBorder="1" applyAlignment="1">
      <alignment horizontal="justify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justify" vertical="center" wrapText="1"/>
    </xf>
    <xf numFmtId="0" fontId="6" fillId="2" borderId="63" xfId="0" applyFont="1" applyFill="1" applyBorder="1" applyAlignment="1">
      <alignment horizontal="justify" vertical="center" wrapText="1"/>
    </xf>
    <xf numFmtId="0" fontId="10" fillId="0" borderId="38" xfId="0" applyFont="1" applyBorder="1" applyAlignment="1">
      <alignment horizontal="justify" vertical="center" wrapText="1"/>
    </xf>
    <xf numFmtId="0" fontId="10" fillId="0" borderId="38" xfId="0" quotePrefix="1" applyFont="1" applyBorder="1" applyAlignment="1">
      <alignment horizontal="justify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justify" vertical="center" wrapText="1"/>
    </xf>
    <xf numFmtId="0" fontId="10" fillId="0" borderId="51" xfId="0" applyFont="1" applyBorder="1" applyAlignment="1">
      <alignment horizontal="justify" vertical="center" wrapText="1"/>
    </xf>
    <xf numFmtId="0" fontId="6" fillId="2" borderId="61" xfId="0" applyFont="1" applyFill="1" applyBorder="1" applyAlignment="1">
      <alignment horizontal="justify" vertical="center" wrapText="1"/>
    </xf>
    <xf numFmtId="0" fontId="10" fillId="0" borderId="52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0" borderId="28" xfId="0" quotePrefix="1" applyFont="1" applyBorder="1" applyAlignment="1">
      <alignment horizontal="justify" vertical="center" wrapText="1"/>
    </xf>
    <xf numFmtId="0" fontId="10" fillId="2" borderId="25" xfId="0" applyFont="1" applyFill="1" applyBorder="1" applyAlignment="1">
      <alignment horizontal="justify" vertical="center" wrapText="1"/>
    </xf>
    <xf numFmtId="0" fontId="10" fillId="0" borderId="74" xfId="0" applyFont="1" applyBorder="1" applyAlignment="1">
      <alignment horizontal="justify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0" borderId="21" xfId="0" quotePrefix="1" applyFont="1" applyBorder="1" applyAlignment="1">
      <alignment horizontal="justify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justify" vertical="center" wrapText="1"/>
    </xf>
    <xf numFmtId="0" fontId="10" fillId="0" borderId="76" xfId="0" applyFont="1" applyBorder="1" applyAlignment="1">
      <alignment horizontal="justify" vertical="center" wrapText="1"/>
    </xf>
    <xf numFmtId="0" fontId="10" fillId="0" borderId="65" xfId="0" applyFont="1" applyBorder="1" applyAlignment="1">
      <alignment horizontal="justify" vertical="center" wrapText="1"/>
    </xf>
    <xf numFmtId="0" fontId="6" fillId="2" borderId="28" xfId="0" quotePrefix="1" applyFont="1" applyFill="1" applyBorder="1" applyAlignment="1">
      <alignment horizontal="justify" vertical="center" wrapText="1"/>
    </xf>
    <xf numFmtId="0" fontId="8" fillId="2" borderId="21" xfId="0" quotePrefix="1" applyFont="1" applyFill="1" applyBorder="1" applyAlignment="1">
      <alignment horizontal="justify" vertical="center" wrapText="1"/>
    </xf>
    <xf numFmtId="0" fontId="8" fillId="0" borderId="21" xfId="0" quotePrefix="1" applyFont="1" applyBorder="1" applyAlignment="1">
      <alignment horizontal="justify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2" borderId="33" xfId="0" quotePrefix="1" applyFont="1" applyFill="1" applyBorder="1" applyAlignment="1">
      <alignment horizontal="justify" vertical="center" wrapText="1"/>
    </xf>
    <xf numFmtId="0" fontId="8" fillId="2" borderId="51" xfId="0" applyFont="1" applyFill="1" applyBorder="1" applyAlignment="1">
      <alignment horizontal="justify" vertical="center" wrapText="1"/>
    </xf>
    <xf numFmtId="0" fontId="6" fillId="2" borderId="58" xfId="0" quotePrefix="1" applyFont="1" applyFill="1" applyBorder="1" applyAlignment="1">
      <alignment horizontal="justify" vertical="center" wrapText="1"/>
    </xf>
    <xf numFmtId="0" fontId="6" fillId="2" borderId="64" xfId="0" applyFont="1" applyFill="1" applyBorder="1" applyAlignment="1">
      <alignment horizontal="justify" vertical="center" wrapText="1"/>
    </xf>
    <xf numFmtId="0" fontId="6" fillId="2" borderId="65" xfId="0" applyFont="1" applyFill="1" applyBorder="1" applyAlignment="1">
      <alignment horizontal="justify" vertical="center" wrapText="1"/>
    </xf>
    <xf numFmtId="0" fontId="8" fillId="2" borderId="34" xfId="0" applyFont="1" applyFill="1" applyBorder="1" applyAlignment="1">
      <alignment horizontal="justify" vertical="center" wrapText="1"/>
    </xf>
    <xf numFmtId="0" fontId="8" fillId="2" borderId="25" xfId="0" applyFont="1" applyFill="1" applyBorder="1" applyAlignment="1">
      <alignment horizontal="justify" vertical="center" wrapText="1"/>
    </xf>
    <xf numFmtId="0" fontId="8" fillId="2" borderId="26" xfId="0" applyFont="1" applyFill="1" applyBorder="1" applyAlignment="1">
      <alignment horizontal="justify" vertical="center" wrapText="1"/>
    </xf>
    <xf numFmtId="0" fontId="8" fillId="2" borderId="30" xfId="0" applyFont="1" applyFill="1" applyBorder="1" applyAlignment="1">
      <alignment horizontal="justify" vertical="center" wrapText="1"/>
    </xf>
    <xf numFmtId="0" fontId="8" fillId="2" borderId="64" xfId="0" applyFont="1" applyFill="1" applyBorder="1" applyAlignment="1">
      <alignment horizontal="justify" vertical="center" wrapText="1"/>
    </xf>
    <xf numFmtId="0" fontId="8" fillId="2" borderId="36" xfId="0" applyFont="1" applyFill="1" applyBorder="1" applyAlignment="1">
      <alignment horizontal="justify" vertical="center" wrapText="1"/>
    </xf>
    <xf numFmtId="0" fontId="8" fillId="2" borderId="65" xfId="0" applyFont="1" applyFill="1" applyBorder="1" applyAlignment="1">
      <alignment horizontal="justify" vertical="center" wrapText="1"/>
    </xf>
    <xf numFmtId="0" fontId="6" fillId="2" borderId="36" xfId="0" quotePrefix="1" applyFont="1" applyFill="1" applyBorder="1" applyAlignment="1">
      <alignment horizontal="justify" vertical="center" wrapText="1"/>
    </xf>
    <xf numFmtId="0" fontId="6" fillId="2" borderId="78" xfId="0" applyFont="1" applyFill="1" applyBorder="1" applyAlignment="1">
      <alignment horizontal="justify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justify" vertical="center" wrapText="1"/>
    </xf>
    <xf numFmtId="14" fontId="8" fillId="2" borderId="80" xfId="0" applyNumberFormat="1" applyFont="1" applyFill="1" applyBorder="1" applyAlignment="1">
      <alignment horizontal="center" vertical="center" wrapText="1"/>
    </xf>
    <xf numFmtId="0" fontId="8" fillId="2" borderId="81" xfId="0" applyFont="1" applyFill="1" applyBorder="1" applyAlignment="1">
      <alignment horizontal="center" vertical="center" wrapText="1"/>
    </xf>
    <xf numFmtId="0" fontId="8" fillId="2" borderId="81" xfId="0" applyFont="1" applyFill="1" applyBorder="1" applyAlignment="1">
      <alignment horizontal="justify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justify" vertical="center" wrapText="1"/>
    </xf>
    <xf numFmtId="0" fontId="6" fillId="2" borderId="81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justify" vertical="center" wrapText="1"/>
    </xf>
    <xf numFmtId="0" fontId="6" fillId="2" borderId="82" xfId="0" applyFont="1" applyFill="1" applyBorder="1" applyAlignment="1">
      <alignment horizontal="justify" vertical="center" wrapText="1"/>
    </xf>
    <xf numFmtId="0" fontId="6" fillId="2" borderId="83" xfId="0" applyFont="1" applyFill="1" applyBorder="1" applyAlignment="1">
      <alignment horizontal="justify" vertical="center" wrapText="1"/>
    </xf>
    <xf numFmtId="0" fontId="6" fillId="2" borderId="84" xfId="0" applyFont="1" applyFill="1" applyBorder="1" applyAlignment="1">
      <alignment horizontal="justify" vertical="center" wrapText="1"/>
    </xf>
    <xf numFmtId="0" fontId="7" fillId="7" borderId="81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horizontal="justify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justify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64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justify" vertical="center" wrapText="1"/>
    </xf>
    <xf numFmtId="0" fontId="10" fillId="2" borderId="27" xfId="0" applyFont="1" applyFill="1" applyBorder="1" applyAlignment="1">
      <alignment horizontal="justify" vertical="center" wrapText="1"/>
    </xf>
    <xf numFmtId="0" fontId="10" fillId="2" borderId="21" xfId="0" applyFont="1" applyFill="1" applyBorder="1" applyAlignment="1">
      <alignment horizontal="justify" vertical="center" wrapText="1"/>
    </xf>
    <xf numFmtId="0" fontId="10" fillId="2" borderId="22" xfId="0" applyFont="1" applyFill="1" applyBorder="1" applyAlignment="1">
      <alignment horizontal="justify" vertical="center" wrapText="1"/>
    </xf>
    <xf numFmtId="0" fontId="10" fillId="2" borderId="39" xfId="0" applyFont="1" applyFill="1" applyBorder="1" applyAlignment="1">
      <alignment horizontal="justify" vertical="center" wrapText="1"/>
    </xf>
    <xf numFmtId="0" fontId="10" fillId="2" borderId="38" xfId="0" applyFont="1" applyFill="1" applyBorder="1" applyAlignment="1">
      <alignment horizontal="justify" vertical="center" wrapText="1"/>
    </xf>
    <xf numFmtId="0" fontId="10" fillId="2" borderId="28" xfId="0" applyFont="1" applyFill="1" applyBorder="1" applyAlignment="1">
      <alignment horizontal="justify" vertical="center" wrapText="1"/>
    </xf>
    <xf numFmtId="0" fontId="10" fillId="2" borderId="18" xfId="0" applyFont="1" applyFill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justify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3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justify" vertical="center" wrapText="1"/>
    </xf>
    <xf numFmtId="0" fontId="6" fillId="2" borderId="22" xfId="0" applyFont="1" applyFill="1" applyBorder="1" applyAlignment="1">
      <alignment horizontal="justify" vertical="center" wrapText="1"/>
    </xf>
    <xf numFmtId="14" fontId="6" fillId="0" borderId="24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38" xfId="0" applyFont="1" applyBorder="1" applyAlignment="1">
      <alignment horizontal="justify" vertical="center" wrapText="1"/>
    </xf>
    <xf numFmtId="14" fontId="6" fillId="0" borderId="27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justify" vertical="center" wrapText="1"/>
    </xf>
    <xf numFmtId="0" fontId="5" fillId="0" borderId="39" xfId="0" applyFont="1" applyBorder="1" applyAlignment="1">
      <alignment horizontal="justify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6" fillId="5" borderId="89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justify" vertical="center" wrapText="1"/>
    </xf>
    <xf numFmtId="0" fontId="6" fillId="0" borderId="87" xfId="0" applyFont="1" applyBorder="1" applyAlignment="1">
      <alignment horizontal="justify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5" fillId="0" borderId="86" xfId="0" applyFont="1" applyBorder="1" applyAlignment="1">
      <alignment horizontal="justify" vertical="center" wrapText="1"/>
    </xf>
    <xf numFmtId="0" fontId="5" fillId="0" borderId="87" xfId="0" applyFont="1" applyBorder="1" applyAlignment="1">
      <alignment horizontal="justify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justify" vertical="center" wrapText="1"/>
    </xf>
    <xf numFmtId="0" fontId="6" fillId="2" borderId="58" xfId="0" applyFont="1" applyFill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justify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5" fillId="0" borderId="69" xfId="0" applyFont="1" applyBorder="1" applyAlignment="1">
      <alignment horizontal="justify" vertical="center" wrapText="1"/>
    </xf>
    <xf numFmtId="0" fontId="6" fillId="2" borderId="90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6" fillId="2" borderId="39" xfId="0" applyFont="1" applyFill="1" applyBorder="1" applyAlignment="1">
      <alignment horizontal="justify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14" fontId="6" fillId="0" borderId="59" xfId="0" applyNumberFormat="1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justify" vertical="center" wrapText="1"/>
    </xf>
    <xf numFmtId="0" fontId="5" fillId="0" borderId="88" xfId="0" applyFont="1" applyBorder="1" applyAlignment="1">
      <alignment horizontal="justify" vertical="center" wrapText="1"/>
    </xf>
    <xf numFmtId="0" fontId="6" fillId="10" borderId="54" xfId="0" applyFont="1" applyFill="1" applyBorder="1" applyAlignment="1">
      <alignment horizontal="center" vertical="center" wrapText="1"/>
    </xf>
    <xf numFmtId="0" fontId="6" fillId="10" borderId="5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14" fontId="6" fillId="2" borderId="40" xfId="0" applyNumberFormat="1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justify" vertical="center" wrapText="1"/>
    </xf>
    <xf numFmtId="0" fontId="5" fillId="2" borderId="39" xfId="0" applyFont="1" applyFill="1" applyBorder="1" applyAlignment="1">
      <alignment horizontal="justify" vertical="center" wrapText="1"/>
    </xf>
    <xf numFmtId="14" fontId="6" fillId="2" borderId="27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justify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justify" vertical="center" wrapText="1"/>
    </xf>
    <xf numFmtId="14" fontId="8" fillId="2" borderId="40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justify" vertical="center" wrapText="1"/>
    </xf>
    <xf numFmtId="0" fontId="8" fillId="2" borderId="39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justify" vertical="center" wrapText="1"/>
    </xf>
    <xf numFmtId="0" fontId="2" fillId="2" borderId="39" xfId="0" applyFont="1" applyFill="1" applyBorder="1" applyAlignment="1">
      <alignment horizontal="justify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38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38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14" fontId="8" fillId="0" borderId="24" xfId="0" quotePrefix="1" applyNumberFormat="1" applyFont="1" applyBorder="1" applyAlignment="1">
      <alignment horizontal="center" vertical="center" wrapText="1"/>
    </xf>
    <xf numFmtId="0" fontId="8" fillId="0" borderId="24" xfId="0" quotePrefix="1" applyFont="1" applyBorder="1" applyAlignment="1">
      <alignment horizontal="center" vertical="center" wrapText="1"/>
    </xf>
    <xf numFmtId="0" fontId="8" fillId="0" borderId="24" xfId="0" quotePrefix="1" applyFont="1" applyBorder="1" applyAlignment="1">
      <alignment horizontal="justify" vertical="center" wrapText="1"/>
    </xf>
    <xf numFmtId="0" fontId="2" fillId="0" borderId="24" xfId="0" quotePrefix="1" applyFont="1" applyBorder="1" applyAlignment="1">
      <alignment horizontal="justify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7" fillId="7" borderId="77" xfId="0" applyFont="1" applyFill="1" applyBorder="1" applyAlignment="1">
      <alignment horizontal="center" vertical="center" wrapText="1"/>
    </xf>
    <xf numFmtId="14" fontId="6" fillId="0" borderId="28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justify" vertical="center" wrapText="1"/>
    </xf>
    <xf numFmtId="0" fontId="8" fillId="2" borderId="21" xfId="0" applyFont="1" applyFill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justify" vertical="center" wrapText="1"/>
    </xf>
    <xf numFmtId="14" fontId="2" fillId="2" borderId="40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2" borderId="19" xfId="0" applyFont="1" applyFill="1" applyBorder="1" applyAlignment="1">
      <alignment horizontal="justify" vertical="center" wrapText="1"/>
    </xf>
    <xf numFmtId="0" fontId="8" fillId="4" borderId="70" xfId="0" applyFont="1" applyFill="1" applyBorder="1" applyAlignment="1">
      <alignment horizontal="center" vertical="center" wrapText="1"/>
    </xf>
    <xf numFmtId="0" fontId="8" fillId="4" borderId="71" xfId="0" applyFont="1" applyFill="1" applyBorder="1" applyAlignment="1">
      <alignment horizontal="center" vertical="center" wrapText="1"/>
    </xf>
    <xf numFmtId="0" fontId="8" fillId="4" borderId="72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justify" vertical="center" wrapText="1"/>
    </xf>
    <xf numFmtId="0" fontId="2" fillId="2" borderId="57" xfId="0" applyFont="1" applyFill="1" applyBorder="1" applyAlignment="1">
      <alignment horizontal="justify" vertical="center" wrapText="1"/>
    </xf>
    <xf numFmtId="0" fontId="2" fillId="2" borderId="68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14" fontId="6" fillId="2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justify" vertical="center" wrapText="1"/>
    </xf>
    <xf numFmtId="0" fontId="5" fillId="2" borderId="21" xfId="0" applyFont="1" applyFill="1" applyBorder="1" applyAlignment="1">
      <alignment horizontal="justify" vertical="center" wrapText="1"/>
    </xf>
    <xf numFmtId="0" fontId="5" fillId="2" borderId="38" xfId="0" applyFont="1" applyFill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justify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justify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justify" vertical="center" wrapText="1"/>
    </xf>
    <xf numFmtId="0" fontId="7" fillId="7" borderId="45" xfId="0" applyFont="1" applyFill="1" applyBorder="1" applyAlignment="1">
      <alignment horizontal="center" vertical="center" wrapText="1"/>
    </xf>
    <xf numFmtId="0" fontId="6" fillId="2" borderId="27" xfId="0" quotePrefix="1" applyFont="1" applyFill="1" applyBorder="1" applyAlignment="1">
      <alignment horizontal="justify" vertical="center" wrapText="1"/>
    </xf>
    <xf numFmtId="14" fontId="6" fillId="2" borderId="27" xfId="0" quotePrefix="1" applyNumberFormat="1" applyFont="1" applyFill="1" applyBorder="1" applyAlignment="1">
      <alignment horizontal="center" vertical="center" wrapText="1"/>
    </xf>
    <xf numFmtId="0" fontId="6" fillId="2" borderId="27" xfId="0" quotePrefix="1" applyFont="1" applyFill="1" applyBorder="1" applyAlignment="1">
      <alignment horizontal="center" vertical="center" wrapText="1"/>
    </xf>
    <xf numFmtId="0" fontId="5" fillId="2" borderId="27" xfId="0" quotePrefix="1" applyFont="1" applyFill="1" applyBorder="1" applyAlignment="1">
      <alignment horizontal="justify" vertical="center" wrapText="1"/>
    </xf>
    <xf numFmtId="0" fontId="6" fillId="0" borderId="27" xfId="0" quotePrefix="1" applyFont="1" applyBorder="1" applyAlignment="1">
      <alignment horizontal="left" vertical="center" wrapText="1"/>
    </xf>
    <xf numFmtId="0" fontId="6" fillId="0" borderId="28" xfId="0" quotePrefix="1" applyFont="1" applyBorder="1" applyAlignment="1">
      <alignment horizontal="left" vertical="center" wrapText="1"/>
    </xf>
    <xf numFmtId="0" fontId="6" fillId="2" borderId="31" xfId="0" quotePrefix="1" applyFont="1" applyFill="1" applyBorder="1" applyAlignment="1">
      <alignment horizontal="center" vertical="center" wrapText="1"/>
    </xf>
    <xf numFmtId="0" fontId="6" fillId="2" borderId="31" xfId="0" quotePrefix="1" applyFont="1" applyFill="1" applyBorder="1" applyAlignment="1">
      <alignment horizontal="justify" vertical="center" wrapText="1"/>
    </xf>
    <xf numFmtId="0" fontId="5" fillId="2" borderId="31" xfId="0" quotePrefix="1" applyFont="1" applyFill="1" applyBorder="1" applyAlignment="1">
      <alignment horizontal="justify" vertical="center" wrapText="1"/>
    </xf>
    <xf numFmtId="14" fontId="6" fillId="2" borderId="31" xfId="0" applyNumberFormat="1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6" fillId="2" borderId="39" xfId="0" quotePrefix="1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4" fontId="6" fillId="2" borderId="22" xfId="0" applyNumberFormat="1" applyFont="1" applyFill="1" applyBorder="1" applyAlignment="1">
      <alignment horizontal="center" vertical="center"/>
    </xf>
    <xf numFmtId="14" fontId="6" fillId="2" borderId="28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justify" vertical="center"/>
    </xf>
    <xf numFmtId="0" fontId="6" fillId="2" borderId="29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1260475</xdr:colOff>
      <xdr:row>0</xdr:row>
      <xdr:rowOff>42334</xdr:rowOff>
    </xdr:from>
    <xdr:to>
      <xdr:col>4</xdr:col>
      <xdr:colOff>1214437</xdr:colOff>
      <xdr:row>2</xdr:row>
      <xdr:rowOff>214313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4B27B7-61C7-4C41-9423-B47DFD095F0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08163" y="42334"/>
          <a:ext cx="2525712" cy="80301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8</xdr:col>
      <xdr:colOff>11206</xdr:colOff>
      <xdr:row>4</xdr:row>
      <xdr:rowOff>28575</xdr:rowOff>
    </xdr:from>
    <xdr:to>
      <xdr:col>8</xdr:col>
      <xdr:colOff>11206</xdr:colOff>
      <xdr:row>5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80C09D8D-3756-443D-A68D-D3D3B5EC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081" y="1295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27-PLAN%20ANTICORRUPCION%20Y%20DE%20ATENCI&#211;N%20AL%20CIUDADANO\2017\2.%20Formulaci&#243;n%20PAAC%202017\Racionalizacion%20de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27-PLAN%20ANTICORRUPCION%20Y%20DE%20ATENCI&#211;N%20AL%20CIUDADANO\2016\2.%20Formatos%20Plan%20Anticorrupcion\Racionalizacion%20de%20tr&#225;mites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08%20-SIGI\2017\3.%20SAR%20-%20RIESGOS\Mapas%202017\20170317%20MR%20Poblacion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COMUNICACIONES/EST2%20Comunicaciones%20y%20relacionamiento%20Riesgos%20Corrupci&#243;n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DELIMITACION%20PROMOCION/MIS1%20Riesgos%20Corrupcion%20Promocion%202022%20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IS1%20Delimitacion%20Fomento%20Riesgos%20Corrupcion%202022%20Final%20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IS2%20Gesti&#243;n%20Inversi&#243;n%20Minera%20Riesgos%20Corrupci&#243;n%202022%20Final%20V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MIS3%20Generacion%20Titulos%20Mineros%20Riesgos%20Corrupcion%202022%20Final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902445/Downloads/MIS4%20Seguimiento%20y%20control%20Fiscalizacio&#769;n%20Riesgos%20Corrupcion%202022%20Final%20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MIS4%20Seguimiento%20y%20control%20Regalias%20Riesgos%20Corrupcion%202022%20Final%20V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MIS5%20Seguridad%20Minera%20Riesgos%20de%20Corrupcion%202022%20Final%20V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MIS6%20Gestion%20Informaci&#243;n%20Minera%20Riesgos%20de%20Corrupci&#243;n%202022%20Final%20V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MIS7%20Atencion%20Integral%20Riesgso%20Corrupci&#243;n%20Comunicaciones%202022%20Final%20V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MIS7%20Atencion%20Integral%20Riesgos%20Corrupci&#243;n%20Notificaciones%20Final%202022%20V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APO1%20Adquisicion%20Bienes%20y%20Servicios%20Riesgos%20Corrupci&#243;n%202022%20Final%20V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APO2%20Administracion%20de%20Bienes%20y%20Servicios%20RCorrupcion%20Final%202022%20V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APO3%20Gestion%20Financiera%20Riesgos%20Corrupcion%202022%20Final%20V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APO4%20Administraci&#243;n%20de%20Tecnolog&#237;as%20e%20Informaci&#243;n%20Corrupci&#243;n%202022%20Final%20V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APO5%20Gesti&#243;n%20del%20Talento%20Humano%20Riesgos%20Corrupcion%202022%20Final%20V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APO5%20Gestion%20Talento%20Humano%20Riesgos%20Corrupcion%20CID%202022%20Final%20V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APO6%20Gesti&#243;n%20Juridica%20Riesgos%20Corrupci&#243;n%202022%20Final%20V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\APO7%20Gestion%20Documental%20Riesgos%20de%20Corrupci&#243;n%202022%20Final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Portada"/>
      <sheetName val="1.Contexto"/>
      <sheetName val="2.Identificacion_Riesgos"/>
      <sheetName val="3.Controles"/>
      <sheetName val="4.Mapa_Calor"/>
      <sheetName val="5.Plan Manejo"/>
      <sheetName val="Hoja3"/>
      <sheetName val="6.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 refreshError="1"/>
      <sheetData sheetId="1" refreshError="1">
        <row r="9">
          <cell r="Q9">
            <v>0</v>
          </cell>
          <cell r="R9">
            <v>0</v>
          </cell>
        </row>
        <row r="10">
          <cell r="Q10">
            <v>0</v>
          </cell>
          <cell r="R10">
            <v>0</v>
          </cell>
        </row>
        <row r="11">
          <cell r="Q11">
            <v>0</v>
          </cell>
          <cell r="R11">
            <v>0</v>
          </cell>
        </row>
        <row r="12">
          <cell r="Q12" t="str">
            <v>CAURC0001</v>
          </cell>
          <cell r="R12" t="str">
            <v>Fallas en la revisión y análisis de la información antes de su publicación</v>
          </cell>
        </row>
        <row r="13">
          <cell r="Q13" t="str">
            <v>CAURC0002</v>
          </cell>
          <cell r="R13" t="str">
            <v>Disponibilidad de un solo profesional encargado de la administración y manejo de redes sociales, página web y carteleras digitales.</v>
          </cell>
        </row>
        <row r="14">
          <cell r="Q14">
            <v>0</v>
          </cell>
          <cell r="R14">
            <v>0</v>
          </cell>
        </row>
        <row r="15">
          <cell r="Q15" t="str">
            <v>CAURC0003</v>
          </cell>
          <cell r="R15" t="str">
            <v>Intereses particulares o de terceros para el direccionamiento del proceso contractual cunado este aplique</v>
          </cell>
        </row>
        <row r="16">
          <cell r="Q16" t="str">
            <v>CAURC0004</v>
          </cell>
          <cell r="R16" t="str">
            <v>Incluir temas de bienestar e incentivos  para favorecer un interés particular o de terceros</v>
          </cell>
        </row>
        <row r="17">
          <cell r="Q17">
            <v>0</v>
          </cell>
          <cell r="R17">
            <v>0</v>
          </cell>
        </row>
        <row r="18">
          <cell r="Q18" t="str">
            <v>CAURC0005</v>
          </cell>
          <cell r="R18" t="str">
            <v>Fallas en la revisión de los contenidos de la información a publicar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 t="str">
            <v>CAURC0006</v>
          </cell>
          <cell r="R21" t="str">
            <v>Desconocimiento de la ciudadanía sobre los servicios y/o eventos ofrecidos pro la ANM.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Q24">
            <v>0</v>
          </cell>
          <cell r="R24">
            <v>0</v>
          </cell>
        </row>
        <row r="25">
          <cell r="Q25">
            <v>0</v>
          </cell>
          <cell r="R25">
            <v>0</v>
          </cell>
        </row>
        <row r="26">
          <cell r="Q26">
            <v>0</v>
          </cell>
          <cell r="R26">
            <v>0</v>
          </cell>
        </row>
        <row r="27">
          <cell r="Q27">
            <v>0</v>
          </cell>
          <cell r="R27">
            <v>0</v>
          </cell>
        </row>
        <row r="28">
          <cell r="Q28">
            <v>0</v>
          </cell>
          <cell r="R28">
            <v>0</v>
          </cell>
        </row>
        <row r="29">
          <cell r="Q29">
            <v>0</v>
          </cell>
          <cell r="R29">
            <v>0</v>
          </cell>
        </row>
        <row r="30">
          <cell r="Q30">
            <v>0</v>
          </cell>
          <cell r="R30">
            <v>0</v>
          </cell>
        </row>
        <row r="31">
          <cell r="Q31">
            <v>0</v>
          </cell>
          <cell r="R31">
            <v>0</v>
          </cell>
        </row>
        <row r="32">
          <cell r="Q32">
            <v>0</v>
          </cell>
          <cell r="R32">
            <v>0</v>
          </cell>
        </row>
        <row r="33">
          <cell r="Q33">
            <v>0</v>
          </cell>
          <cell r="R33">
            <v>0</v>
          </cell>
        </row>
        <row r="34">
          <cell r="Q34">
            <v>0</v>
          </cell>
          <cell r="R34">
            <v>0</v>
          </cell>
        </row>
        <row r="35">
          <cell r="Q35">
            <v>0</v>
          </cell>
          <cell r="R35">
            <v>0</v>
          </cell>
        </row>
        <row r="36">
          <cell r="Q36">
            <v>0</v>
          </cell>
          <cell r="R36">
            <v>0</v>
          </cell>
        </row>
        <row r="37">
          <cell r="Q37">
            <v>0</v>
          </cell>
          <cell r="R37">
            <v>0</v>
          </cell>
        </row>
        <row r="38">
          <cell r="Q38">
            <v>0</v>
          </cell>
          <cell r="R38">
            <v>0</v>
          </cell>
        </row>
        <row r="39">
          <cell r="Q39">
            <v>0</v>
          </cell>
          <cell r="R39">
            <v>0</v>
          </cell>
        </row>
        <row r="40">
          <cell r="Q40">
            <v>0</v>
          </cell>
          <cell r="R40">
            <v>0</v>
          </cell>
        </row>
        <row r="41">
          <cell r="Q41">
            <v>0</v>
          </cell>
          <cell r="R41">
            <v>0</v>
          </cell>
        </row>
        <row r="42">
          <cell r="Q42">
            <v>0</v>
          </cell>
          <cell r="R42">
            <v>0</v>
          </cell>
        </row>
        <row r="43">
          <cell r="Q43">
            <v>0</v>
          </cell>
          <cell r="R43">
            <v>0</v>
          </cell>
        </row>
        <row r="44">
          <cell r="Q44">
            <v>0</v>
          </cell>
          <cell r="R44">
            <v>0</v>
          </cell>
        </row>
        <row r="113">
          <cell r="C113" t="str">
            <v>CONSRC0001</v>
          </cell>
          <cell r="D113" t="str">
            <v>Afectación de la imagen institucional de la ANM</v>
          </cell>
        </row>
        <row r="114">
          <cell r="C114">
            <v>0</v>
          </cell>
          <cell r="D114">
            <v>0</v>
          </cell>
        </row>
        <row r="115">
          <cell r="C115">
            <v>0</v>
          </cell>
          <cell r="D115">
            <v>0</v>
          </cell>
        </row>
        <row r="116">
          <cell r="C116" t="str">
            <v>CONSRC0002</v>
          </cell>
          <cell r="D116" t="str">
            <v>Conflictos de Intereses</v>
          </cell>
        </row>
        <row r="117">
          <cell r="C117">
            <v>0</v>
          </cell>
          <cell r="D117">
            <v>0</v>
          </cell>
        </row>
        <row r="118">
          <cell r="C118">
            <v>0</v>
          </cell>
          <cell r="D118">
            <v>0</v>
          </cell>
        </row>
        <row r="119">
          <cell r="C119" t="str">
            <v>CONSRC0003</v>
          </cell>
          <cell r="D119" t="str">
            <v xml:space="preserve">Potenciales estafas a los ciudadanos </v>
          </cell>
        </row>
        <row r="120">
          <cell r="C120">
            <v>0</v>
          </cell>
          <cell r="D120">
            <v>0</v>
          </cell>
        </row>
        <row r="121">
          <cell r="C121">
            <v>0</v>
          </cell>
          <cell r="D121">
            <v>0</v>
          </cell>
        </row>
        <row r="122">
          <cell r="C122" t="str">
            <v>CONSRC0004</v>
          </cell>
          <cell r="D122" t="str">
            <v>Acciones judiciales en contra de la Entidad</v>
          </cell>
        </row>
        <row r="123">
          <cell r="C123">
            <v>0</v>
          </cell>
          <cell r="D123">
            <v>0</v>
          </cell>
        </row>
        <row r="124">
          <cell r="C124">
            <v>0</v>
          </cell>
          <cell r="D124">
            <v>0</v>
          </cell>
        </row>
        <row r="125">
          <cell r="C125" t="str">
            <v>CONSRC0005</v>
          </cell>
          <cell r="D125" t="str">
            <v>Pérdida de recursos públicos/Detrimento patrimonial por manipulación en los procesos de contratación</v>
          </cell>
        </row>
        <row r="126">
          <cell r="C126">
            <v>0</v>
          </cell>
          <cell r="D126">
            <v>0</v>
          </cell>
        </row>
        <row r="127">
          <cell r="C127">
            <v>0</v>
          </cell>
          <cell r="D127">
            <v>0</v>
          </cell>
        </row>
        <row r="128">
          <cell r="C128">
            <v>0</v>
          </cell>
          <cell r="D128">
            <v>0</v>
          </cell>
        </row>
        <row r="129">
          <cell r="C129">
            <v>0</v>
          </cell>
          <cell r="D129">
            <v>0</v>
          </cell>
        </row>
        <row r="130">
          <cell r="C130">
            <v>0</v>
          </cell>
          <cell r="D130">
            <v>0</v>
          </cell>
        </row>
        <row r="131">
          <cell r="C131">
            <v>0</v>
          </cell>
          <cell r="D131">
            <v>0</v>
          </cell>
        </row>
        <row r="132">
          <cell r="C132">
            <v>0</v>
          </cell>
          <cell r="D132">
            <v>0</v>
          </cell>
        </row>
        <row r="133">
          <cell r="C133">
            <v>0</v>
          </cell>
          <cell r="D133">
            <v>0</v>
          </cell>
        </row>
        <row r="134">
          <cell r="C134">
            <v>0</v>
          </cell>
          <cell r="D134">
            <v>0</v>
          </cell>
        </row>
        <row r="135">
          <cell r="C135">
            <v>0</v>
          </cell>
          <cell r="D135">
            <v>0</v>
          </cell>
        </row>
        <row r="136">
          <cell r="C136">
            <v>0</v>
          </cell>
          <cell r="D136">
            <v>0</v>
          </cell>
        </row>
        <row r="137">
          <cell r="C137">
            <v>0</v>
          </cell>
          <cell r="D137">
            <v>0</v>
          </cell>
        </row>
        <row r="138">
          <cell r="C138">
            <v>0</v>
          </cell>
          <cell r="D138">
            <v>0</v>
          </cell>
        </row>
        <row r="139">
          <cell r="C139">
            <v>0</v>
          </cell>
          <cell r="D139">
            <v>0</v>
          </cell>
        </row>
        <row r="140">
          <cell r="C140">
            <v>0</v>
          </cell>
          <cell r="D140">
            <v>0</v>
          </cell>
        </row>
        <row r="141">
          <cell r="C141">
            <v>0</v>
          </cell>
          <cell r="D141">
            <v>0</v>
          </cell>
        </row>
        <row r="142">
          <cell r="C142">
            <v>0</v>
          </cell>
          <cell r="D142">
            <v>0</v>
          </cell>
        </row>
        <row r="143">
          <cell r="C143">
            <v>0</v>
          </cell>
          <cell r="D143">
            <v>0</v>
          </cell>
        </row>
        <row r="144">
          <cell r="C144">
            <v>0</v>
          </cell>
          <cell r="D144">
            <v>0</v>
          </cell>
        </row>
        <row r="145">
          <cell r="C145">
            <v>0</v>
          </cell>
          <cell r="D145">
            <v>0</v>
          </cell>
        </row>
        <row r="146">
          <cell r="C146">
            <v>0</v>
          </cell>
          <cell r="D146">
            <v>0</v>
          </cell>
        </row>
        <row r="147">
          <cell r="C147">
            <v>0</v>
          </cell>
          <cell r="D147">
            <v>0</v>
          </cell>
        </row>
        <row r="148">
          <cell r="C148">
            <v>0</v>
          </cell>
          <cell r="D148">
            <v>0</v>
          </cell>
        </row>
        <row r="153">
          <cell r="C153" t="str">
            <v>EST2RC0001</v>
          </cell>
          <cell r="D153" t="str">
            <v>Utilización de los canales de comunicación de la ANM para difundir o modificar información y/o mensajes de interés para beneficio particular o de un tercero.</v>
          </cell>
          <cell r="E153" t="str">
            <v>Afectación de la imagen institucional de la ANM</v>
          </cell>
          <cell r="F153">
            <v>0.8</v>
          </cell>
          <cell r="G153">
            <v>0.8</v>
          </cell>
          <cell r="H153" t="str">
            <v>Mayor</v>
          </cell>
          <cell r="I153">
            <v>0.56000000000000005</v>
          </cell>
          <cell r="J153">
            <v>0.56000000000000005</v>
          </cell>
          <cell r="K153" t="str">
            <v>Moderado</v>
          </cell>
          <cell r="L153" t="str">
            <v>Alto</v>
          </cell>
          <cell r="M153" t="str">
            <v>Moderado</v>
          </cell>
        </row>
        <row r="154">
          <cell r="C154">
            <v>0</v>
          </cell>
          <cell r="D154">
            <v>0</v>
          </cell>
          <cell r="E154" t="str">
            <v>Conflictos de Intereses</v>
          </cell>
          <cell r="F154">
            <v>0.8</v>
          </cell>
          <cell r="G154">
            <v>0</v>
          </cell>
          <cell r="H154">
            <v>0</v>
          </cell>
          <cell r="I154">
            <v>0.56000000000000005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C156" t="str">
            <v>EST2RC0002</v>
          </cell>
          <cell r="D156" t="str">
            <v>Favorecimiento a un tercero para proveer los servicios o eventos que hagan parte de la Estrategia de Rendición de Cuentas de la ANM.</v>
          </cell>
          <cell r="E156" t="str">
            <v>Pérdida de recursos públicos/Detrimento patrimonial por manipulación en los procesos de contratación</v>
          </cell>
          <cell r="F156">
            <v>1</v>
          </cell>
          <cell r="G156">
            <v>1</v>
          </cell>
          <cell r="H156" t="str">
            <v>Catastrófico</v>
          </cell>
          <cell r="I156">
            <v>0.7</v>
          </cell>
          <cell r="J156">
            <v>0.7</v>
          </cell>
          <cell r="K156" t="str">
            <v>Mayor</v>
          </cell>
          <cell r="L156" t="str">
            <v>Extremo</v>
          </cell>
          <cell r="M156" t="str">
            <v>Alto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C159" t="str">
            <v>EST2RC0003</v>
          </cell>
          <cell r="D159" t="str">
            <v>Filtro de información reservada o clasificada en medios de comunicación que pueda afectar a los grupos de interés de la ANM</v>
          </cell>
          <cell r="E159" t="str">
            <v>Afectación de la imagen institucional de la ANM</v>
          </cell>
          <cell r="F159">
            <v>0.8</v>
          </cell>
          <cell r="G159">
            <v>0.80000000000000016</v>
          </cell>
          <cell r="H159" t="str">
            <v>Mayor</v>
          </cell>
          <cell r="I159">
            <v>0.56000000000000005</v>
          </cell>
          <cell r="J159">
            <v>0.57333333333333336</v>
          </cell>
          <cell r="K159" t="str">
            <v>Moderado</v>
          </cell>
          <cell r="L159" t="str">
            <v>Alto</v>
          </cell>
          <cell r="M159" t="str">
            <v>Moderado</v>
          </cell>
        </row>
        <row r="160">
          <cell r="C160">
            <v>0</v>
          </cell>
          <cell r="D160">
            <v>0</v>
          </cell>
          <cell r="E160" t="str">
            <v>Conflictos de Intereses</v>
          </cell>
          <cell r="F160">
            <v>0.8</v>
          </cell>
          <cell r="G160">
            <v>0</v>
          </cell>
          <cell r="H160">
            <v>0</v>
          </cell>
          <cell r="I160">
            <v>0.56000000000000005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C161">
            <v>0</v>
          </cell>
          <cell r="D161">
            <v>0</v>
          </cell>
          <cell r="E161" t="str">
            <v>Acciones judiciales en contra de la Entidad</v>
          </cell>
          <cell r="F161">
            <v>0.8</v>
          </cell>
          <cell r="G161">
            <v>0</v>
          </cell>
          <cell r="H161">
            <v>0</v>
          </cell>
          <cell r="I161">
            <v>0.60000000000000009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C162" t="str">
            <v>EST2RC0004</v>
          </cell>
          <cell r="D162" t="str">
            <v>Suplantación de la ANM utilizando su imagen institucional para el cobro de eventos o servicios gratuitos a nombre de la Entidad.</v>
          </cell>
          <cell r="E162" t="str">
            <v>Afectación de la imagen institucional de la ANM</v>
          </cell>
          <cell r="F162">
            <v>0.8</v>
          </cell>
          <cell r="G162">
            <v>0.80000000000000016</v>
          </cell>
          <cell r="H162" t="str">
            <v>Mayor</v>
          </cell>
          <cell r="I162">
            <v>0.56000000000000005</v>
          </cell>
          <cell r="J162">
            <v>0.56000000000000005</v>
          </cell>
          <cell r="K162" t="str">
            <v>Moderado</v>
          </cell>
          <cell r="L162" t="str">
            <v>Alto</v>
          </cell>
          <cell r="M162" t="str">
            <v>Moderado</v>
          </cell>
        </row>
        <row r="163">
          <cell r="C163">
            <v>0</v>
          </cell>
          <cell r="D163">
            <v>0</v>
          </cell>
          <cell r="E163" t="str">
            <v>Conflictos de Intereses</v>
          </cell>
          <cell r="F163">
            <v>0.8</v>
          </cell>
          <cell r="G163">
            <v>0</v>
          </cell>
          <cell r="H163">
            <v>0</v>
          </cell>
          <cell r="I163">
            <v>0.56000000000000005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C164">
            <v>0</v>
          </cell>
          <cell r="D164">
            <v>0</v>
          </cell>
          <cell r="E164" t="str">
            <v xml:space="preserve">Potenciales estafas a los ciudadanos </v>
          </cell>
          <cell r="F164">
            <v>0.8</v>
          </cell>
          <cell r="G164">
            <v>0</v>
          </cell>
          <cell r="H164">
            <v>0</v>
          </cell>
          <cell r="I164">
            <v>0.56000000000000005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 refreshError="1"/>
      <sheetData sheetId="1" refreshError="1">
        <row r="9">
          <cell r="Q9" t="str">
            <v>CAURC0001</v>
          </cell>
        </row>
        <row r="153">
          <cell r="C153" t="str">
            <v>MIS1RC0001</v>
          </cell>
          <cell r="D153" t="str">
            <v>Acceso de terceros a información no pública sobre áreas potenciales de reserva</v>
          </cell>
          <cell r="E153" t="str">
            <v>Favorecimiento de terceros (Pérdida de áreas con potencial para adjudicar en procesos de selección objetiva)</v>
          </cell>
          <cell r="F153">
            <v>0.6</v>
          </cell>
          <cell r="G153">
            <v>0.6</v>
          </cell>
          <cell r="H153" t="str">
            <v>Moderado</v>
          </cell>
          <cell r="I153">
            <v>0.42</v>
          </cell>
          <cell r="J153">
            <v>0.43499999999999994</v>
          </cell>
          <cell r="K153" t="str">
            <v>Moderado</v>
          </cell>
          <cell r="L153" t="str">
            <v>Moderado</v>
          </cell>
          <cell r="M153" t="str">
            <v>Moderado</v>
          </cell>
        </row>
        <row r="154">
          <cell r="E154" t="str">
            <v>Afectación de la imagen institucional de la ANM</v>
          </cell>
          <cell r="F154">
            <v>0.6</v>
          </cell>
          <cell r="I154">
            <v>0.44999999999999996</v>
          </cell>
        </row>
        <row r="155">
          <cell r="F155">
            <v>0</v>
          </cell>
          <cell r="I155">
            <v>0</v>
          </cell>
        </row>
        <row r="156">
          <cell r="C156" t="str">
            <v>MIS1RC0002</v>
          </cell>
          <cell r="D156" t="str">
            <v>Incidencia externa indebida en la decisión de declaración o liberación de áreas</v>
          </cell>
          <cell r="E156" t="str">
            <v>Favorecimiento de terceros (Pérdida de áreas con potencial para adjudicar en procesos de selección objetiva)</v>
          </cell>
          <cell r="F156">
            <v>0.6</v>
          </cell>
          <cell r="G156">
            <v>0.6</v>
          </cell>
          <cell r="H156" t="str">
            <v>Moderado</v>
          </cell>
          <cell r="I156">
            <v>0.42</v>
          </cell>
          <cell r="J156">
            <v>0.43499999999999994</v>
          </cell>
          <cell r="K156" t="str">
            <v>Moderado</v>
          </cell>
          <cell r="L156" t="str">
            <v>Moderado</v>
          </cell>
          <cell r="M156" t="str">
            <v>Moderado</v>
          </cell>
        </row>
        <row r="157">
          <cell r="E157" t="str">
            <v>Afectación de la imagen institucional de la ANM</v>
          </cell>
          <cell r="F157">
            <v>0.6</v>
          </cell>
          <cell r="I157">
            <v>0.44999999999999996</v>
          </cell>
        </row>
        <row r="158">
          <cell r="F158">
            <v>0</v>
          </cell>
          <cell r="I158">
            <v>0</v>
          </cell>
        </row>
        <row r="159">
          <cell r="C159">
            <v>0</v>
          </cell>
          <cell r="D159">
            <v>0</v>
          </cell>
          <cell r="F159">
            <v>0</v>
          </cell>
          <cell r="G159">
            <v>0</v>
          </cell>
          <cell r="H159" t="str">
            <v>Leve</v>
          </cell>
          <cell r="I159">
            <v>0</v>
          </cell>
          <cell r="J159">
            <v>0</v>
          </cell>
          <cell r="K159" t="str">
            <v>Leve</v>
          </cell>
          <cell r="L159" t="str">
            <v>Bajo</v>
          </cell>
          <cell r="M159" t="str">
            <v>Bajo</v>
          </cell>
        </row>
        <row r="160">
          <cell r="F160">
            <v>0</v>
          </cell>
          <cell r="I160">
            <v>0</v>
          </cell>
        </row>
        <row r="161">
          <cell r="F161">
            <v>0</v>
          </cell>
          <cell r="I161">
            <v>0</v>
          </cell>
        </row>
        <row r="162"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8"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F169">
            <v>0</v>
          </cell>
          <cell r="I169">
            <v>0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F178">
            <v>0</v>
          </cell>
          <cell r="I178">
            <v>0</v>
          </cell>
        </row>
        <row r="179">
          <cell r="F179">
            <v>0</v>
          </cell>
          <cell r="I179">
            <v>0</v>
          </cell>
        </row>
        <row r="180"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F181">
            <v>0</v>
          </cell>
          <cell r="I181">
            <v>0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F187">
            <v>0</v>
          </cell>
          <cell r="I187">
            <v>0</v>
          </cell>
        </row>
        <row r="188">
          <cell r="F188">
            <v>0</v>
          </cell>
          <cell r="I18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153">
          <cell r="C153" t="str">
            <v>MIS1RC0003</v>
          </cell>
          <cell r="D153" t="str">
            <v>Priorizar el trámite de la solicitud en beneficio propio o de un tercero</v>
          </cell>
          <cell r="E153" t="str">
            <v>Favorecimiento de intereses privados derivados de la manipulación del tramite</v>
          </cell>
          <cell r="F153">
            <v>1</v>
          </cell>
          <cell r="G153">
            <v>0.9</v>
          </cell>
          <cell r="H153" t="str">
            <v>Catastrófico</v>
          </cell>
          <cell r="I153">
            <v>0.49</v>
          </cell>
          <cell r="J153">
            <v>0.441</v>
          </cell>
          <cell r="K153" t="str">
            <v>Moderado</v>
          </cell>
          <cell r="L153" t="str">
            <v>Extremo</v>
          </cell>
          <cell r="M153" t="str">
            <v>Moderado</v>
          </cell>
        </row>
        <row r="154">
          <cell r="C154"/>
          <cell r="D154"/>
          <cell r="E154" t="str">
            <v xml:space="preserve">Demandas y/o quejas por parte de un tercero con ocasión del favorecimiento de intereses privados. </v>
          </cell>
          <cell r="F154">
            <v>0.8</v>
          </cell>
          <cell r="G154"/>
          <cell r="H154"/>
          <cell r="I154">
            <v>0.39200000000000002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MIS1RC0004</v>
          </cell>
          <cell r="D156" t="str">
            <v>Declarar y delimitar un Área de Reserva Especial; y señalar, delimitar y/o establecer una Zona Minera para beneficio propio o de un tercero</v>
          </cell>
          <cell r="E156" t="str">
            <v>Favorecimiento de intereses privados derivados de la manipulación del tramite</v>
          </cell>
          <cell r="F156">
            <v>1</v>
          </cell>
          <cell r="G156">
            <v>0.9</v>
          </cell>
          <cell r="H156" t="str">
            <v>Catastrófico</v>
          </cell>
          <cell r="I156">
            <v>0.49</v>
          </cell>
          <cell r="J156">
            <v>0.441</v>
          </cell>
          <cell r="K156" t="str">
            <v>Moderado</v>
          </cell>
          <cell r="L156" t="str">
            <v>Extremo</v>
          </cell>
          <cell r="M156" t="str">
            <v>Moderado</v>
          </cell>
        </row>
        <row r="157">
          <cell r="C157"/>
          <cell r="D157"/>
          <cell r="E157" t="str">
            <v xml:space="preserve">Demandas y/o quejas por parte de un tercero con ocasión del favorecimiento de intereses privados. </v>
          </cell>
          <cell r="F157">
            <v>0.8</v>
          </cell>
          <cell r="G157"/>
          <cell r="H157"/>
          <cell r="I157">
            <v>0.39200000000000002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MIS1RC0005</v>
          </cell>
          <cell r="D159" t="str">
            <v>Determinar la viabilidad del proyecto al corto, mediano o largo plazo, disminuir o ratificar el área libre, o modificar la comunidad minera para beneficio propio o de un tercero</v>
          </cell>
          <cell r="E159" t="str">
            <v>Favorecimiento de intereses privados derivados de la manipulación del tramite</v>
          </cell>
          <cell r="F159">
            <v>1</v>
          </cell>
          <cell r="G159">
            <v>0.9</v>
          </cell>
          <cell r="H159" t="str">
            <v>Catastrófico</v>
          </cell>
          <cell r="I159">
            <v>0.49</v>
          </cell>
          <cell r="J159">
            <v>0.441</v>
          </cell>
          <cell r="K159" t="str">
            <v>Moderado</v>
          </cell>
          <cell r="L159" t="str">
            <v>Extremo</v>
          </cell>
          <cell r="M159" t="str">
            <v>Moderado</v>
          </cell>
        </row>
        <row r="160">
          <cell r="C160"/>
          <cell r="D160"/>
          <cell r="E160" t="str">
            <v xml:space="preserve">Demandas y/o quejas por parte de un tercero con ocasión del favorecimiento de intereses privados. </v>
          </cell>
          <cell r="F160">
            <v>0.8</v>
          </cell>
          <cell r="G160"/>
          <cell r="H160"/>
          <cell r="I160">
            <v>0.39200000000000002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113">
          <cell r="C113" t="str">
            <v>CONSRC0009</v>
          </cell>
          <cell r="D113" t="str">
            <v>Desvío de recursos públicos</v>
          </cell>
        </row>
        <row r="114">
          <cell r="C114"/>
          <cell r="D114"/>
        </row>
        <row r="115">
          <cell r="C115"/>
          <cell r="D115"/>
        </row>
        <row r="116">
          <cell r="C116" t="str">
            <v>CONSRC0010</v>
          </cell>
          <cell r="D116" t="str">
            <v>Perdida de recursos públicos</v>
          </cell>
        </row>
        <row r="117">
          <cell r="C117"/>
          <cell r="D117"/>
        </row>
        <row r="118">
          <cell r="C118"/>
          <cell r="D118"/>
        </row>
        <row r="119">
          <cell r="C119" t="str">
            <v>CONSRC0011</v>
          </cell>
          <cell r="D119" t="str">
            <v>Demandas o acciones legales de partes interesadas en el proceso de selección</v>
          </cell>
        </row>
        <row r="120">
          <cell r="C120"/>
          <cell r="D120"/>
        </row>
        <row r="121">
          <cell r="C121"/>
          <cell r="D121"/>
        </row>
        <row r="122">
          <cell r="C122" t="str">
            <v>CONSRC0001</v>
          </cell>
          <cell r="D122" t="str">
            <v>Afectación de la imagen institucional de la ANM</v>
          </cell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MIS2RC0001</v>
          </cell>
          <cell r="D153" t="str">
            <v>Priorización de eventos para beneficio de un interés particular.</v>
          </cell>
          <cell r="E153" t="str">
            <v>Desvío de recursos públicos</v>
          </cell>
          <cell r="F153">
            <v>0.6</v>
          </cell>
          <cell r="G153">
            <v>0.6</v>
          </cell>
          <cell r="H153" t="str">
            <v>Moderado</v>
          </cell>
          <cell r="I153">
            <v>0.42</v>
          </cell>
          <cell r="J153">
            <v>0.42</v>
          </cell>
          <cell r="K153" t="str">
            <v>Moderado</v>
          </cell>
          <cell r="L153" t="str">
            <v>Moderado</v>
          </cell>
          <cell r="M153" t="str">
            <v>Moderado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MIS2RC0002</v>
          </cell>
          <cell r="D156" t="str">
            <v>Aval al cumplimiento de las obligaciones contractuales del operador logístico o de terceros organizadores sin que se cumplan efectivamente para beneficio particular o de un tercero.</v>
          </cell>
          <cell r="E156" t="str">
            <v>Perdida de recursos públicos</v>
          </cell>
          <cell r="F156">
            <v>0.8</v>
          </cell>
          <cell r="G156">
            <v>0.7</v>
          </cell>
          <cell r="H156" t="str">
            <v>Mayor</v>
          </cell>
          <cell r="I156">
            <v>0.56000000000000005</v>
          </cell>
          <cell r="J156">
            <v>0.49</v>
          </cell>
          <cell r="K156" t="str">
            <v>Moderado</v>
          </cell>
          <cell r="L156" t="str">
            <v>Alto</v>
          </cell>
          <cell r="M156" t="str">
            <v>Moderado</v>
          </cell>
        </row>
        <row r="157">
          <cell r="C157"/>
          <cell r="D157"/>
          <cell r="E157" t="str">
            <v>Afectación de la imagen institucional de la ANM</v>
          </cell>
          <cell r="F157">
            <v>0.6</v>
          </cell>
          <cell r="G157"/>
          <cell r="H157"/>
          <cell r="I157">
            <v>0.42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MIS2RC0003</v>
          </cell>
          <cell r="D159" t="str">
            <v>Direccionamiento o favorecimiento de un interés particular para el otorgamiento de áreas.</v>
          </cell>
          <cell r="E159" t="str">
            <v>Demandas o acciones legales de partes interesadas en el proceso de selección</v>
          </cell>
          <cell r="F159">
            <v>0.8</v>
          </cell>
          <cell r="G159">
            <v>0.7</v>
          </cell>
          <cell r="H159" t="str">
            <v>Mayor</v>
          </cell>
          <cell r="I159">
            <v>0.56000000000000005</v>
          </cell>
          <cell r="J159">
            <v>0.49</v>
          </cell>
          <cell r="K159" t="str">
            <v>Moderado</v>
          </cell>
          <cell r="L159" t="str">
            <v>Alto</v>
          </cell>
          <cell r="M159" t="str">
            <v>Moderado</v>
          </cell>
        </row>
        <row r="160">
          <cell r="C160"/>
          <cell r="D160"/>
          <cell r="E160" t="str">
            <v>Afectación de la imagen institucional de la ANM</v>
          </cell>
          <cell r="F160">
            <v>0.6</v>
          </cell>
          <cell r="G160"/>
          <cell r="H160"/>
          <cell r="I160">
            <v>0.42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113">
          <cell r="C113" t="str">
            <v>CONSRC0012</v>
          </cell>
          <cell r="D113" t="str">
            <v>Autorizaciones, aprobaciones y títulos, sin el lleno de requisitos</v>
          </cell>
        </row>
        <row r="114">
          <cell r="C114"/>
          <cell r="D114"/>
        </row>
        <row r="115">
          <cell r="C115"/>
          <cell r="D115"/>
        </row>
        <row r="116">
          <cell r="C116"/>
          <cell r="D116"/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MIS3RC0001</v>
          </cell>
          <cell r="D153" t="str">
            <v>Incidencia en la  decisión de si se otorga o rechaza el contrato de concesión para beneficio propio o de un tercero</v>
          </cell>
          <cell r="E153" t="str">
            <v>Favorecimiento de intereses privados sobre responsabilidades disciplinarias fuera de derecho</v>
          </cell>
          <cell r="F153">
            <v>1</v>
          </cell>
          <cell r="G153">
            <v>1</v>
          </cell>
          <cell r="H153" t="str">
            <v>Catastrófico</v>
          </cell>
          <cell r="I153">
            <v>0.56000000000000005</v>
          </cell>
          <cell r="J153">
            <v>0.56000000000000005</v>
          </cell>
          <cell r="K153" t="str">
            <v>Moderado</v>
          </cell>
          <cell r="L153" t="str">
            <v>Extremo</v>
          </cell>
          <cell r="M153" t="str">
            <v>Moderado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>
            <v>0</v>
          </cell>
          <cell r="D156">
            <v>0</v>
          </cell>
          <cell r="E156"/>
          <cell r="F156">
            <v>0</v>
          </cell>
          <cell r="G156">
            <v>0</v>
          </cell>
          <cell r="H156" t="str">
            <v>Leve</v>
          </cell>
          <cell r="I156">
            <v>0</v>
          </cell>
          <cell r="J156">
            <v>0</v>
          </cell>
          <cell r="K156" t="str">
            <v>Leve</v>
          </cell>
          <cell r="L156" t="str">
            <v>Bajo</v>
          </cell>
          <cell r="M156" t="str">
            <v>Bajo</v>
          </cell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>
            <v>0</v>
          </cell>
          <cell r="D159">
            <v>0</v>
          </cell>
          <cell r="E159"/>
          <cell r="F159">
            <v>0</v>
          </cell>
          <cell r="G159">
            <v>0</v>
          </cell>
          <cell r="H159" t="str">
            <v>Leve</v>
          </cell>
          <cell r="I159">
            <v>0</v>
          </cell>
          <cell r="J159">
            <v>0</v>
          </cell>
          <cell r="K159" t="str">
            <v>Leve</v>
          </cell>
          <cell r="L159" t="str">
            <v>Bajo</v>
          </cell>
          <cell r="M159" t="str">
            <v>Bajo</v>
          </cell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9">
          <cell r="Q9" t="str">
            <v>CAURC0017</v>
          </cell>
          <cell r="R9" t="str">
            <v>Inadecuada aplicación de los criterios de priorización</v>
          </cell>
        </row>
        <row r="10">
          <cell r="Q10" t="str">
            <v>CAURC0018</v>
          </cell>
          <cell r="R10" t="str">
            <v xml:space="preserve">Errores en las bases de datos utilizada como insumo para la programación </v>
          </cell>
        </row>
        <row r="11">
          <cell r="Q11" t="str">
            <v>CAURC0019</v>
          </cell>
          <cell r="R11" t="str">
            <v xml:space="preserve">Inadecuada aplicación del procedimiento y de la norma en el proceso de fiscalización- evaluación integral </v>
          </cell>
        </row>
        <row r="12">
          <cell r="Q12" t="str">
            <v>CAURC0019</v>
          </cell>
          <cell r="R12" t="str">
            <v xml:space="preserve">Inadecuada aplicación del procedimiento y de la norma en el proceso de fiscalización- evaluación integral </v>
          </cell>
        </row>
        <row r="13">
          <cell r="Q13"/>
          <cell r="R13"/>
        </row>
        <row r="14">
          <cell r="Q14"/>
          <cell r="R14"/>
        </row>
        <row r="15">
          <cell r="Q15" t="str">
            <v>CAURC0019</v>
          </cell>
          <cell r="R15" t="str">
            <v xml:space="preserve">Inadecuada aplicación del procedimiento y de la norma en el proceso de fiscalización- evaluación integral </v>
          </cell>
        </row>
        <row r="16">
          <cell r="Q16" t="str">
            <v>CAURC0019</v>
          </cell>
          <cell r="R16" t="str">
            <v xml:space="preserve">Inadecuada aplicación del procedimiento y de la norma en el proceso de fiscalización- evaluación integral </v>
          </cell>
        </row>
        <row r="17">
          <cell r="Q17" t="str">
            <v>CAURC0019</v>
          </cell>
          <cell r="R17" t="str">
            <v xml:space="preserve">Inadecuada aplicación del procedimiento y de la norma en el proceso de fiscalización- evaluación integral </v>
          </cell>
        </row>
        <row r="18">
          <cell r="Q18" t="str">
            <v>CAURC0019</v>
          </cell>
          <cell r="R18" t="str">
            <v xml:space="preserve">Inadecuada aplicación del procedimiento y de la norma en el proceso de fiscalización- evaluación integral </v>
          </cell>
        </row>
        <row r="19">
          <cell r="Q19" t="str">
            <v>CAURC0019</v>
          </cell>
          <cell r="R19" t="str">
            <v xml:space="preserve">Inadecuada aplicación del procedimiento y de la norma en el proceso de fiscalización- evaluación integral </v>
          </cell>
        </row>
        <row r="20">
          <cell r="Q20" t="str">
            <v>CAURC0019</v>
          </cell>
          <cell r="R20" t="str">
            <v>Inadecuada aplicación del procedimiento y de la norma en el proceso de fiscalización- evaluación integral</v>
          </cell>
        </row>
        <row r="21">
          <cell r="Q21" t="str">
            <v>CAURC0020</v>
          </cell>
          <cell r="R21" t="str">
            <v>Inadecuada aplicación del instructivo de evaluación técnica</v>
          </cell>
        </row>
        <row r="22">
          <cell r="Q22"/>
          <cell r="R22"/>
        </row>
        <row r="77">
          <cell r="C77" t="str">
            <v>MIS4RC0001</v>
          </cell>
          <cell r="D77" t="str">
            <v>Modificar la prioridad u obviarlo dentro de la programación de control a un título minero, para beneficio del tercero.</v>
          </cell>
          <cell r="E77" t="str">
            <v>Favorecimiento de intereses privados</v>
          </cell>
          <cell r="F77">
            <v>1</v>
          </cell>
          <cell r="G77">
            <v>1</v>
          </cell>
          <cell r="H77" t="str">
            <v>Catastrófico</v>
          </cell>
          <cell r="I77">
            <v>0.36749999999999994</v>
          </cell>
          <cell r="J77">
            <v>0.36749999999999994</v>
          </cell>
          <cell r="K77" t="str">
            <v>Menor</v>
          </cell>
          <cell r="L77" t="str">
            <v>Extremo</v>
          </cell>
          <cell r="M77" t="str">
            <v>Moderado</v>
          </cell>
        </row>
        <row r="78">
          <cell r="C78"/>
          <cell r="D78"/>
          <cell r="E78" t="str">
            <v xml:space="preserve">Desprotección de derechos ciudadanos </v>
          </cell>
          <cell r="F78">
            <v>1</v>
          </cell>
          <cell r="G78"/>
          <cell r="H78"/>
          <cell r="I78">
            <v>0.36749999999999994</v>
          </cell>
          <cell r="J78"/>
          <cell r="K78"/>
          <cell r="L78"/>
          <cell r="M78"/>
        </row>
        <row r="79">
          <cell r="C79"/>
          <cell r="D79"/>
          <cell r="E79"/>
          <cell r="F79">
            <v>0</v>
          </cell>
          <cell r="G79"/>
          <cell r="H79"/>
          <cell r="I79">
            <v>0</v>
          </cell>
          <cell r="J79"/>
          <cell r="K79"/>
          <cell r="L79"/>
          <cell r="M79"/>
        </row>
        <row r="80">
          <cell r="C80" t="str">
            <v>MIS4RC0002</v>
          </cell>
          <cell r="D80" t="str">
            <v>Aprobación de la obligación / requerimiento sin el cumplimiento de requisitos o con requisitos falsos</v>
          </cell>
          <cell r="E80" t="str">
            <v>Favorecimiento de intereses privados</v>
          </cell>
          <cell r="F80">
            <v>1</v>
          </cell>
          <cell r="G80">
            <v>1</v>
          </cell>
          <cell r="H80" t="str">
            <v>Catastrófico</v>
          </cell>
          <cell r="I80">
            <v>0.36749999999999994</v>
          </cell>
          <cell r="J80">
            <v>0.36749999999999994</v>
          </cell>
          <cell r="K80" t="str">
            <v>Menor</v>
          </cell>
          <cell r="L80" t="str">
            <v>Extremo</v>
          </cell>
          <cell r="M80" t="str">
            <v>Moderado</v>
          </cell>
        </row>
        <row r="81">
          <cell r="C81"/>
          <cell r="D81"/>
          <cell r="E81" t="str">
            <v xml:space="preserve">Desprotección de derechos ciudadanos </v>
          </cell>
          <cell r="F81">
            <v>1</v>
          </cell>
          <cell r="G81"/>
          <cell r="H81"/>
          <cell r="I81">
            <v>0.36749999999999994</v>
          </cell>
          <cell r="J81"/>
          <cell r="K81"/>
          <cell r="L81"/>
          <cell r="M81"/>
        </row>
        <row r="82">
          <cell r="C82"/>
          <cell r="D82"/>
          <cell r="E82"/>
          <cell r="F82">
            <v>0</v>
          </cell>
          <cell r="G82"/>
          <cell r="H82"/>
          <cell r="I82">
            <v>0</v>
          </cell>
          <cell r="J82"/>
          <cell r="K82"/>
          <cell r="L82"/>
          <cell r="M82"/>
        </row>
        <row r="83">
          <cell r="C83" t="str">
            <v>MIS4RC0003</v>
          </cell>
          <cell r="D83" t="str">
            <v>Obligaciones incumplidas y evidenciadas en el acta que no se incluyen en el informe</v>
          </cell>
          <cell r="E83" t="str">
            <v xml:space="preserve">Desprotección de derechos ciudadanos </v>
          </cell>
          <cell r="F83">
            <v>1</v>
          </cell>
          <cell r="G83">
            <v>1</v>
          </cell>
          <cell r="H83" t="str">
            <v>Catastrófico</v>
          </cell>
          <cell r="I83">
            <v>0.36749999999999994</v>
          </cell>
          <cell r="J83">
            <v>0.49499999999999994</v>
          </cell>
          <cell r="K83" t="str">
            <v>Moderado</v>
          </cell>
          <cell r="L83" t="str">
            <v>Extremo</v>
          </cell>
          <cell r="M83" t="str">
            <v>Moderado</v>
          </cell>
        </row>
        <row r="84">
          <cell r="C84"/>
          <cell r="D84"/>
          <cell r="E84" t="str">
            <v>Favorecimiento de intereses privados</v>
          </cell>
          <cell r="F84">
            <v>1</v>
          </cell>
          <cell r="G84"/>
          <cell r="H84"/>
          <cell r="I84">
            <v>0.36749999999999994</v>
          </cell>
          <cell r="J84"/>
          <cell r="K84"/>
          <cell r="L84"/>
          <cell r="M84"/>
        </row>
        <row r="85">
          <cell r="C85"/>
          <cell r="D85"/>
          <cell r="E85" t="str">
            <v>Pérdida de recursos públicos</v>
          </cell>
          <cell r="F85">
            <v>1</v>
          </cell>
          <cell r="G85"/>
          <cell r="H85"/>
          <cell r="I85">
            <v>0.75</v>
          </cell>
          <cell r="J85"/>
          <cell r="K85"/>
          <cell r="L85"/>
          <cell r="M85"/>
        </row>
        <row r="86">
          <cell r="C86" t="str">
            <v>MIS4RC0004</v>
          </cell>
          <cell r="D86" t="str">
            <v>Descripción inadecuada del incumplimiento generado que amerite algún tipo de apremio a imponer (multa/caducidad)</v>
          </cell>
          <cell r="E86" t="str">
            <v>Favorecimiento de intereses privados</v>
          </cell>
          <cell r="F86">
            <v>1</v>
          </cell>
          <cell r="G86">
            <v>1</v>
          </cell>
          <cell r="H86" t="str">
            <v>Catastrófico</v>
          </cell>
          <cell r="I86">
            <v>0.36749999999999994</v>
          </cell>
          <cell r="J86">
            <v>0.55874999999999997</v>
          </cell>
          <cell r="K86" t="str">
            <v>Moderado</v>
          </cell>
          <cell r="L86" t="str">
            <v>Extremo</v>
          </cell>
          <cell r="M86" t="str">
            <v>Moderado</v>
          </cell>
        </row>
        <row r="87">
          <cell r="C87"/>
          <cell r="D87"/>
          <cell r="E87" t="str">
            <v>Pérdida de recursos públicos</v>
          </cell>
          <cell r="F87">
            <v>1</v>
          </cell>
          <cell r="G87"/>
          <cell r="H87"/>
          <cell r="I87">
            <v>0.75</v>
          </cell>
          <cell r="J87"/>
          <cell r="K87"/>
          <cell r="L87"/>
          <cell r="M87"/>
        </row>
        <row r="88">
          <cell r="C88"/>
          <cell r="D88"/>
          <cell r="E88"/>
          <cell r="F88">
            <v>0</v>
          </cell>
          <cell r="G88"/>
          <cell r="H88"/>
          <cell r="I88">
            <v>0</v>
          </cell>
          <cell r="J88"/>
          <cell r="K88"/>
          <cell r="L88"/>
          <cell r="M88"/>
        </row>
        <row r="89">
          <cell r="C89" t="str">
            <v>MIS4RC0005</v>
          </cell>
          <cell r="D89" t="str">
            <v>Obligaciones incumplidas y evidenciadas en el acta o informe, para las que se omite requerimiento a través del auto inspección</v>
          </cell>
          <cell r="E89" t="str">
            <v>Favorecimiento de intereses privados</v>
          </cell>
          <cell r="F89">
            <v>1</v>
          </cell>
          <cell r="G89">
            <v>1</v>
          </cell>
          <cell r="H89" t="str">
            <v>Catastrófico</v>
          </cell>
          <cell r="I89">
            <v>0.36749999999999994</v>
          </cell>
          <cell r="J89">
            <v>0.55874999999999997</v>
          </cell>
          <cell r="K89" t="str">
            <v>Moderado</v>
          </cell>
          <cell r="L89" t="str">
            <v>Extremo</v>
          </cell>
          <cell r="M89" t="str">
            <v>Alto</v>
          </cell>
        </row>
        <row r="90">
          <cell r="C90"/>
          <cell r="D90"/>
          <cell r="E90" t="str">
            <v>Pérdida de recursos públicos</v>
          </cell>
          <cell r="F90">
            <v>1</v>
          </cell>
          <cell r="G90"/>
          <cell r="H90"/>
          <cell r="I90">
            <v>0.75</v>
          </cell>
          <cell r="J90"/>
          <cell r="K90"/>
          <cell r="L90"/>
          <cell r="M90"/>
        </row>
        <row r="91">
          <cell r="C91"/>
          <cell r="D91"/>
          <cell r="E91"/>
          <cell r="F91">
            <v>0</v>
          </cell>
          <cell r="G91"/>
          <cell r="H91"/>
          <cell r="I91">
            <v>0</v>
          </cell>
          <cell r="J91"/>
          <cell r="K91"/>
          <cell r="L91"/>
          <cell r="M91"/>
        </row>
        <row r="92">
          <cell r="C92" t="str">
            <v>MIS4RC0006</v>
          </cell>
          <cell r="D92" t="str">
            <v>Modificación del tipo de apremio a imponer (multa/caducidad)</v>
          </cell>
          <cell r="E92" t="str">
            <v>Favorecimiento de intereses privados</v>
          </cell>
          <cell r="F92">
            <v>1</v>
          </cell>
          <cell r="G92">
            <v>1</v>
          </cell>
          <cell r="H92" t="str">
            <v>Catastrófico</v>
          </cell>
          <cell r="I92">
            <v>0.36749999999999994</v>
          </cell>
          <cell r="J92">
            <v>0.53583333333333327</v>
          </cell>
          <cell r="K92" t="str">
            <v>Moderado</v>
          </cell>
          <cell r="L92" t="str">
            <v>Extremo</v>
          </cell>
          <cell r="M92" t="str">
            <v>Alto</v>
          </cell>
        </row>
        <row r="93">
          <cell r="C93"/>
          <cell r="D93"/>
          <cell r="E93" t="str">
            <v>Permisos o autorizaciones indebidas</v>
          </cell>
          <cell r="F93">
            <v>1</v>
          </cell>
          <cell r="G93"/>
          <cell r="H93"/>
          <cell r="I93">
            <v>0.49</v>
          </cell>
          <cell r="J93"/>
          <cell r="K93"/>
          <cell r="L93"/>
          <cell r="M93"/>
        </row>
        <row r="94">
          <cell r="C94"/>
          <cell r="D94"/>
          <cell r="E94" t="str">
            <v>Pérdida de recursos públicos</v>
          </cell>
          <cell r="F94">
            <v>1</v>
          </cell>
          <cell r="G94"/>
          <cell r="H94"/>
          <cell r="I94">
            <v>0.75</v>
          </cell>
          <cell r="J94"/>
          <cell r="K94"/>
          <cell r="L94"/>
          <cell r="M94"/>
        </row>
        <row r="95">
          <cell r="C95" t="str">
            <v>MIS4RC0007</v>
          </cell>
          <cell r="D95" t="str">
            <v>Interrupción del proceso sancionatorio para beneficio del  obligado</v>
          </cell>
          <cell r="E95" t="str">
            <v>Favorecimiento de intereses privados</v>
          </cell>
          <cell r="F95">
            <v>1</v>
          </cell>
          <cell r="G95">
            <v>1</v>
          </cell>
          <cell r="H95" t="str">
            <v>Catastrófico</v>
          </cell>
          <cell r="I95">
            <v>0.36749999999999994</v>
          </cell>
          <cell r="J95">
            <v>0.53583333333333327</v>
          </cell>
          <cell r="K95" t="str">
            <v>Moderado</v>
          </cell>
          <cell r="L95" t="str">
            <v>Extremo</v>
          </cell>
          <cell r="M95" t="str">
            <v>Moderado</v>
          </cell>
        </row>
        <row r="96">
          <cell r="C96"/>
          <cell r="D96"/>
          <cell r="E96" t="str">
            <v>Permisos o autorizaciones indebidas</v>
          </cell>
          <cell r="F96">
            <v>1</v>
          </cell>
          <cell r="G96"/>
          <cell r="H96"/>
          <cell r="I96">
            <v>0.49</v>
          </cell>
          <cell r="J96"/>
          <cell r="K96"/>
          <cell r="L96"/>
          <cell r="M96"/>
        </row>
        <row r="97">
          <cell r="C97"/>
          <cell r="D97"/>
          <cell r="E97" t="str">
            <v>Pérdida de recursos públicos</v>
          </cell>
          <cell r="F97">
            <v>1</v>
          </cell>
          <cell r="G97"/>
          <cell r="H97"/>
          <cell r="I97">
            <v>0.75</v>
          </cell>
          <cell r="J97"/>
          <cell r="K97"/>
          <cell r="L97"/>
          <cell r="M97"/>
        </row>
        <row r="98">
          <cell r="C98" t="str">
            <v>MIS4RC0008</v>
          </cell>
          <cell r="D98" t="str">
            <v>Dilación o aceleración del proceso de evaluación de expedientes en la generación del auto de inspección</v>
          </cell>
          <cell r="E98" t="str">
            <v>Favorecimiento de intereses privados</v>
          </cell>
          <cell r="F98">
            <v>1</v>
          </cell>
          <cell r="G98">
            <v>1</v>
          </cell>
          <cell r="H98" t="str">
            <v>Catastrófico</v>
          </cell>
          <cell r="I98">
            <v>0.36749999999999994</v>
          </cell>
          <cell r="J98">
            <v>0.53583333333333327</v>
          </cell>
          <cell r="K98" t="str">
            <v>Moderado</v>
          </cell>
          <cell r="L98" t="str">
            <v>Extremo</v>
          </cell>
          <cell r="M98" t="str">
            <v>Moderado</v>
          </cell>
        </row>
        <row r="99">
          <cell r="C99"/>
          <cell r="D99"/>
          <cell r="E99" t="str">
            <v>Permisos o autorizaciones indebidas</v>
          </cell>
          <cell r="F99">
            <v>1</v>
          </cell>
          <cell r="G99"/>
          <cell r="H99"/>
          <cell r="I99">
            <v>0.49</v>
          </cell>
          <cell r="J99"/>
          <cell r="K99"/>
          <cell r="L99"/>
          <cell r="M99"/>
        </row>
        <row r="100">
          <cell r="C100"/>
          <cell r="D100"/>
          <cell r="E100" t="str">
            <v>Pérdida de recursos públicos</v>
          </cell>
          <cell r="F100">
            <v>1</v>
          </cell>
          <cell r="G100"/>
          <cell r="H100"/>
          <cell r="I100">
            <v>0.75</v>
          </cell>
          <cell r="J100"/>
          <cell r="K100"/>
          <cell r="L100"/>
          <cell r="M100"/>
        </row>
        <row r="101">
          <cell r="C101" t="str">
            <v>MIS4RC0009</v>
          </cell>
          <cell r="D101" t="str">
            <v>Modificar los elementos / causales  base para la liquidación de las multas y así reducir su valor o impacto</v>
          </cell>
          <cell r="E101" t="str">
            <v>Favorecimiento de intereses privados</v>
          </cell>
          <cell r="F101">
            <v>1</v>
          </cell>
          <cell r="G101">
            <v>1</v>
          </cell>
          <cell r="H101" t="str">
            <v>Catastrófico</v>
          </cell>
          <cell r="I101">
            <v>0.36749999999999994</v>
          </cell>
          <cell r="J101">
            <v>0.53583333333333327</v>
          </cell>
          <cell r="K101" t="str">
            <v>Moderado</v>
          </cell>
          <cell r="L101" t="str">
            <v>Extremo</v>
          </cell>
          <cell r="M101" t="str">
            <v>Moderado</v>
          </cell>
        </row>
        <row r="102">
          <cell r="C102"/>
          <cell r="D102"/>
          <cell r="E102" t="str">
            <v>Permisos o autorizaciones indebidas</v>
          </cell>
          <cell r="F102">
            <v>1</v>
          </cell>
          <cell r="G102"/>
          <cell r="H102"/>
          <cell r="I102">
            <v>0.49</v>
          </cell>
          <cell r="J102"/>
          <cell r="K102"/>
          <cell r="L102"/>
          <cell r="M102"/>
        </row>
        <row r="103">
          <cell r="C103"/>
          <cell r="D103"/>
          <cell r="E103" t="str">
            <v>Pérdida de recursos públicos</v>
          </cell>
          <cell r="F103">
            <v>1</v>
          </cell>
          <cell r="G103"/>
          <cell r="H103"/>
          <cell r="I103">
            <v>0.75</v>
          </cell>
          <cell r="J103"/>
          <cell r="K103"/>
          <cell r="L103"/>
          <cell r="M103"/>
        </row>
        <row r="104">
          <cell r="C104" t="str">
            <v>MIS4RC0010</v>
          </cell>
          <cell r="D104" t="str">
            <v>Evaluaciones diferenciales omitiendo el instructivo de la entidad.</v>
          </cell>
          <cell r="E104" t="str">
            <v>Favorecimiento de intereses privados</v>
          </cell>
          <cell r="F104">
            <v>1</v>
          </cell>
          <cell r="G104">
            <v>1</v>
          </cell>
          <cell r="H104" t="str">
            <v>Catastrófico</v>
          </cell>
          <cell r="I104">
            <v>0.36749999999999994</v>
          </cell>
          <cell r="J104">
            <v>0.49499999999999994</v>
          </cell>
          <cell r="K104" t="str">
            <v>Moderado</v>
          </cell>
          <cell r="L104" t="str">
            <v>Extremo</v>
          </cell>
          <cell r="M104" t="str">
            <v>Moderado</v>
          </cell>
        </row>
        <row r="105">
          <cell r="C105"/>
          <cell r="D105"/>
          <cell r="E105" t="str">
            <v xml:space="preserve">Desprotección de derechos ciudadanos </v>
          </cell>
          <cell r="F105">
            <v>1</v>
          </cell>
          <cell r="G105"/>
          <cell r="H105"/>
          <cell r="I105">
            <v>0.36749999999999994</v>
          </cell>
          <cell r="J105"/>
          <cell r="K105"/>
          <cell r="L105"/>
          <cell r="M105"/>
        </row>
        <row r="106">
          <cell r="C106"/>
          <cell r="D106"/>
          <cell r="E106" t="str">
            <v>Pérdida de recursos públicos</v>
          </cell>
          <cell r="F106">
            <v>1</v>
          </cell>
          <cell r="G106"/>
          <cell r="H106"/>
          <cell r="I106">
            <v>0.75</v>
          </cell>
          <cell r="J106"/>
          <cell r="K106"/>
          <cell r="L106"/>
          <cell r="M106"/>
        </row>
        <row r="107">
          <cell r="C107" t="str">
            <v>MIS4RC0011</v>
          </cell>
          <cell r="D107" t="str">
            <v>Aprobación de los documentos sin cumplimiento del instructivo de evaluación.</v>
          </cell>
          <cell r="E107" t="str">
            <v>Favorecimiento de intereses privados</v>
          </cell>
          <cell r="F107">
            <v>1</v>
          </cell>
          <cell r="G107">
            <v>1</v>
          </cell>
          <cell r="H107" t="str">
            <v>Catastrófico</v>
          </cell>
          <cell r="I107">
            <v>0.36749999999999994</v>
          </cell>
          <cell r="J107">
            <v>0.49499999999999994</v>
          </cell>
          <cell r="K107" t="str">
            <v>Moderado</v>
          </cell>
          <cell r="L107" t="str">
            <v>Extremo</v>
          </cell>
          <cell r="M107" t="str">
            <v>Moderado</v>
          </cell>
        </row>
        <row r="108">
          <cell r="C108"/>
          <cell r="D108"/>
          <cell r="E108" t="str">
            <v xml:space="preserve">Desprotección de derechos ciudadanos </v>
          </cell>
          <cell r="F108">
            <v>1</v>
          </cell>
          <cell r="G108"/>
          <cell r="H108"/>
          <cell r="I108">
            <v>0.36749999999999994</v>
          </cell>
          <cell r="J108"/>
          <cell r="K108"/>
          <cell r="L108"/>
          <cell r="M108"/>
        </row>
        <row r="109">
          <cell r="C109"/>
          <cell r="D109"/>
          <cell r="E109" t="str">
            <v>Pérdida de recursos públicos</v>
          </cell>
          <cell r="F109">
            <v>1</v>
          </cell>
          <cell r="G109"/>
          <cell r="H109"/>
          <cell r="I109">
            <v>0.75</v>
          </cell>
          <cell r="J109"/>
          <cell r="K109"/>
          <cell r="L109"/>
          <cell r="M109"/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9">
          <cell r="Q9" t="str">
            <v>CAURC0022</v>
          </cell>
          <cell r="R9" t="str">
            <v>Pago de regalías inferior al que corresponde legalmente</v>
          </cell>
        </row>
        <row r="10">
          <cell r="Q10"/>
          <cell r="R10"/>
        </row>
        <row r="11">
          <cell r="Q11" t="str">
            <v>CAURC0023</v>
          </cell>
          <cell r="R11" t="str">
            <v>Errores en la liquidación de regalías en contra de la ANM, no detectados</v>
          </cell>
        </row>
        <row r="12">
          <cell r="Q12"/>
          <cell r="R12"/>
        </row>
        <row r="13">
          <cell r="Q13" t="str">
            <v xml:space="preserve"> CAURC0024</v>
          </cell>
          <cell r="R13" t="str">
            <v>Recursos económicos a favor de la ANM sin identificar</v>
          </cell>
        </row>
        <row r="14">
          <cell r="Q14" t="str">
            <v>CAURC0025</v>
          </cell>
          <cell r="R14" t="str">
            <v>Certificados de pagos de regalías falsos</v>
          </cell>
        </row>
        <row r="15">
          <cell r="Q15"/>
          <cell r="R15"/>
        </row>
        <row r="16">
          <cell r="Q16" t="str">
            <v>CAURC0026</v>
          </cell>
          <cell r="R16" t="str">
            <v>Envío de transferencias de regalías a beneficiarios que no corresponden</v>
          </cell>
        </row>
        <row r="17">
          <cell r="Q17"/>
          <cell r="R17"/>
        </row>
        <row r="18">
          <cell r="Q18" t="str">
            <v>CAURC0027</v>
          </cell>
          <cell r="R18" t="str">
            <v>Modificación de parámetros para favorecer al titular con una liquidación inferior a la que corresponde por canon superficiario</v>
          </cell>
        </row>
        <row r="19">
          <cell r="Q19"/>
          <cell r="R19"/>
        </row>
        <row r="20">
          <cell r="Q20"/>
          <cell r="R20"/>
        </row>
        <row r="21">
          <cell r="Q21" t="str">
            <v>CAURC0028</v>
          </cell>
          <cell r="R21" t="str">
            <v>Otorgamiento del visto bueno en VUCE sin el cumplimiento de requisitos</v>
          </cell>
        </row>
        <row r="22">
          <cell r="Q22"/>
          <cell r="R22"/>
        </row>
        <row r="23">
          <cell r="Q23" t="str">
            <v>CAURC0029</v>
          </cell>
          <cell r="R23" t="str">
            <v>Aceleración del visto bueno en VUCE sin respetar el orden de llegada</v>
          </cell>
        </row>
        <row r="24">
          <cell r="Q24"/>
          <cell r="R24"/>
        </row>
        <row r="25">
          <cell r="Q25" t="str">
            <v>CAURC0030</v>
          </cell>
          <cell r="R25" t="str">
            <v>Otorgamiento de la certificación en RUCOM sin el cumplimiento de requisitos</v>
          </cell>
        </row>
        <row r="26">
          <cell r="Q26"/>
          <cell r="R26"/>
        </row>
        <row r="27">
          <cell r="Q27"/>
          <cell r="R27"/>
        </row>
        <row r="28">
          <cell r="Q28" t="str">
            <v>CAURC0031</v>
          </cell>
          <cell r="R28" t="str">
            <v>Aceleración del proceso de inscripción y certificación en el RUCOM sin respetar el orden de llegada</v>
          </cell>
        </row>
        <row r="29">
          <cell r="Q29"/>
          <cell r="R29"/>
        </row>
        <row r="30">
          <cell r="Q30" t="str">
            <v>CAURC0032</v>
          </cell>
          <cell r="R30" t="str">
            <v>Certificaciones de inscripción en el RUCOM falsas</v>
          </cell>
        </row>
        <row r="31">
          <cell r="Q31" t="str">
            <v>CAURC0033</v>
          </cell>
          <cell r="R31" t="str">
            <v>Conceptos económicos por contraprestaciones económicas que oculten obligaciones</v>
          </cell>
        </row>
        <row r="32">
          <cell r="Q32" t="str">
            <v>CAURC0034</v>
          </cell>
          <cell r="R32" t="str">
            <v>Conceptos económicos  por contraprestaciones económicas que reflejan obligaciones pagadas sin que se hayan recibido los recursos</v>
          </cell>
        </row>
        <row r="33">
          <cell r="Q33"/>
          <cell r="R33"/>
        </row>
        <row r="34">
          <cell r="Q34" t="str">
            <v>CAURC0035</v>
          </cell>
          <cell r="R34" t="str">
            <v>Falsificación de firmas en el conceptos económicos</v>
          </cell>
        </row>
        <row r="62">
          <cell r="C62" t="str">
            <v>CONSRC0009</v>
          </cell>
          <cell r="D62" t="str">
            <v>Desvío de recursos públicos</v>
          </cell>
        </row>
        <row r="63">
          <cell r="C63"/>
          <cell r="D63"/>
        </row>
        <row r="64">
          <cell r="C64"/>
          <cell r="D64"/>
        </row>
        <row r="65">
          <cell r="C65" t="str">
            <v>CONSRC0010</v>
          </cell>
          <cell r="D65" t="str">
            <v>Pérdida de recursos públicos</v>
          </cell>
        </row>
        <row r="66">
          <cell r="C66"/>
          <cell r="D66"/>
        </row>
        <row r="67">
          <cell r="C67"/>
          <cell r="D67"/>
        </row>
        <row r="68">
          <cell r="C68" t="str">
            <v>CONSRC0014</v>
          </cell>
          <cell r="D68" t="str">
            <v>Permisos o autorizaciones indebidas</v>
          </cell>
        </row>
        <row r="69">
          <cell r="C69"/>
          <cell r="D69"/>
        </row>
        <row r="70">
          <cell r="C70"/>
          <cell r="D70"/>
        </row>
        <row r="71">
          <cell r="C71" t="str">
            <v>CONSRC0015</v>
          </cell>
          <cell r="D71" t="str">
            <v>Desprotección de derechos ciudadanos</v>
          </cell>
        </row>
        <row r="72">
          <cell r="C72"/>
          <cell r="D72"/>
        </row>
        <row r="73">
          <cell r="C73"/>
          <cell r="D73"/>
        </row>
        <row r="74">
          <cell r="C74" t="str">
            <v>CONSRC0013</v>
          </cell>
          <cell r="D74" t="str">
            <v>Favorecimiento de intereses privados</v>
          </cell>
        </row>
        <row r="75">
          <cell r="C75"/>
          <cell r="D75"/>
        </row>
        <row r="76">
          <cell r="C76"/>
          <cell r="D76"/>
        </row>
        <row r="81">
          <cell r="C81" t="str">
            <v>MIS4RC0013</v>
          </cell>
          <cell r="D81" t="str">
            <v xml:space="preserve">Determinación de regalías por un valor inferior al que corresponde </v>
          </cell>
          <cell r="E81" t="str">
            <v>Desvío de recursos públicos</v>
          </cell>
          <cell r="F81">
            <v>1</v>
          </cell>
          <cell r="G81">
            <v>1</v>
          </cell>
          <cell r="H81" t="str">
            <v>Catastrófico</v>
          </cell>
          <cell r="I81">
            <v>0.7</v>
          </cell>
          <cell r="J81">
            <v>0.5462499999999999</v>
          </cell>
          <cell r="K81" t="str">
            <v>Moderado</v>
          </cell>
          <cell r="L81" t="str">
            <v>Extremo</v>
          </cell>
          <cell r="M81" t="str">
            <v>Moderado</v>
          </cell>
        </row>
        <row r="82">
          <cell r="C82"/>
          <cell r="D82"/>
          <cell r="E82" t="str">
            <v>Pérdida de recursos públicos</v>
          </cell>
          <cell r="F82">
            <v>1</v>
          </cell>
          <cell r="G82"/>
          <cell r="H82"/>
          <cell r="I82">
            <v>0.75</v>
          </cell>
          <cell r="J82"/>
          <cell r="K82"/>
          <cell r="L82"/>
          <cell r="M82"/>
        </row>
        <row r="83">
          <cell r="C83"/>
          <cell r="D83"/>
          <cell r="E83" t="str">
            <v>Desprotección de derechos ciudadanos</v>
          </cell>
          <cell r="F83">
            <v>1</v>
          </cell>
          <cell r="G83"/>
          <cell r="H83"/>
          <cell r="I83">
            <v>0.36749999999999994</v>
          </cell>
          <cell r="J83"/>
          <cell r="K83"/>
          <cell r="L83"/>
          <cell r="M83"/>
        </row>
        <row r="84">
          <cell r="C84"/>
          <cell r="D84"/>
          <cell r="E84" t="str">
            <v>Favorecimiento de intereses privados</v>
          </cell>
          <cell r="F84">
            <v>1</v>
          </cell>
          <cell r="G84"/>
          <cell r="H84"/>
          <cell r="I84">
            <v>0.36749999999999994</v>
          </cell>
          <cell r="J84"/>
          <cell r="K84"/>
          <cell r="L84"/>
          <cell r="M84"/>
        </row>
        <row r="85">
          <cell r="C85" t="str">
            <v>MIS4RC0014</v>
          </cell>
          <cell r="D85" t="str">
            <v xml:space="preserve">Determinación de canon superficiario por un valor inferior al que corresponde </v>
          </cell>
          <cell r="E85" t="str">
            <v>Pérdida de recursos públicos</v>
          </cell>
          <cell r="F85">
            <v>1</v>
          </cell>
          <cell r="G85">
            <v>1</v>
          </cell>
          <cell r="H85" t="str">
            <v>Catastrófico</v>
          </cell>
          <cell r="I85">
            <v>0.75</v>
          </cell>
          <cell r="J85">
            <v>0.55874999999999997</v>
          </cell>
          <cell r="K85" t="str">
            <v>Moderado</v>
          </cell>
          <cell r="L85" t="str">
            <v>Extremo</v>
          </cell>
          <cell r="M85" t="str">
            <v>Moderado</v>
          </cell>
        </row>
        <row r="86">
          <cell r="C86"/>
          <cell r="D86"/>
          <cell r="E86" t="str">
            <v>Favorecimiento de intereses privados</v>
          </cell>
          <cell r="F86">
            <v>1</v>
          </cell>
          <cell r="G86"/>
          <cell r="H86"/>
          <cell r="I86">
            <v>0.36749999999999994</v>
          </cell>
          <cell r="J86"/>
          <cell r="K86"/>
          <cell r="L86"/>
          <cell r="M86"/>
        </row>
        <row r="87">
          <cell r="C87"/>
          <cell r="D87"/>
          <cell r="E87"/>
          <cell r="F87">
            <v>0</v>
          </cell>
          <cell r="G87"/>
          <cell r="H87"/>
          <cell r="I87">
            <v>0</v>
          </cell>
          <cell r="J87"/>
          <cell r="K87"/>
          <cell r="L87"/>
          <cell r="M87"/>
        </row>
        <row r="88">
          <cell r="C88" t="str">
            <v>MIS4RC0015</v>
          </cell>
          <cell r="D88" t="str">
            <v>Desvío de recursos de regalías</v>
          </cell>
          <cell r="E88" t="str">
            <v>Desvío de recursos públicos</v>
          </cell>
          <cell r="F88">
            <v>1</v>
          </cell>
          <cell r="G88">
            <v>1</v>
          </cell>
          <cell r="H88" t="str">
            <v>Catastrófico</v>
          </cell>
          <cell r="I88">
            <v>0.7</v>
          </cell>
          <cell r="J88">
            <v>0.47833333333333328</v>
          </cell>
          <cell r="K88" t="str">
            <v>Moderado</v>
          </cell>
          <cell r="L88" t="str">
            <v>Extremo</v>
          </cell>
          <cell r="M88" t="str">
            <v>Moderado</v>
          </cell>
        </row>
        <row r="89">
          <cell r="C89"/>
          <cell r="D89"/>
          <cell r="E89" t="str">
            <v>Desprotección de derechos ciudadanos</v>
          </cell>
          <cell r="F89">
            <v>1</v>
          </cell>
          <cell r="G89"/>
          <cell r="H89"/>
          <cell r="I89">
            <v>0.36749999999999994</v>
          </cell>
          <cell r="J89"/>
          <cell r="K89"/>
          <cell r="L89"/>
          <cell r="M89"/>
        </row>
        <row r="90">
          <cell r="C90"/>
          <cell r="D90"/>
          <cell r="E90" t="str">
            <v>Favorecimiento de intereses privados</v>
          </cell>
          <cell r="F90">
            <v>1</v>
          </cell>
          <cell r="G90"/>
          <cell r="H90"/>
          <cell r="I90">
            <v>0.36749999999999994</v>
          </cell>
          <cell r="J90"/>
          <cell r="K90"/>
          <cell r="L90"/>
          <cell r="M90"/>
        </row>
        <row r="91">
          <cell r="C91" t="str">
            <v>MIS4RC0016</v>
          </cell>
          <cell r="D91" t="str">
            <v>Acreditación de pago de regalías sin cumplimiento efectivo</v>
          </cell>
          <cell r="E91" t="str">
            <v>Pérdida de recursos públicos</v>
          </cell>
          <cell r="F91">
            <v>1</v>
          </cell>
          <cell r="G91">
            <v>1</v>
          </cell>
          <cell r="H91" t="str">
            <v>Catastrófico</v>
          </cell>
          <cell r="I91">
            <v>0.75</v>
          </cell>
          <cell r="J91">
            <v>0.53583333333333327</v>
          </cell>
          <cell r="K91" t="str">
            <v>Moderado</v>
          </cell>
          <cell r="L91" t="str">
            <v>Extremo</v>
          </cell>
          <cell r="M91" t="str">
            <v>Moderado</v>
          </cell>
        </row>
        <row r="92">
          <cell r="C92"/>
          <cell r="D92"/>
          <cell r="E92" t="str">
            <v>Favorecimiento de intereses privados</v>
          </cell>
          <cell r="F92">
            <v>1</v>
          </cell>
          <cell r="G92"/>
          <cell r="H92"/>
          <cell r="I92">
            <v>0.36749999999999994</v>
          </cell>
          <cell r="J92"/>
          <cell r="K92"/>
          <cell r="L92"/>
          <cell r="M92"/>
        </row>
        <row r="93">
          <cell r="C93"/>
          <cell r="D93"/>
          <cell r="E93" t="str">
            <v>Permisos o autorizaciones indebidas</v>
          </cell>
          <cell r="F93">
            <v>1</v>
          </cell>
          <cell r="G93"/>
          <cell r="H93"/>
          <cell r="I93">
            <v>0.49</v>
          </cell>
          <cell r="J93"/>
          <cell r="K93"/>
          <cell r="L93"/>
          <cell r="M93"/>
        </row>
        <row r="94">
          <cell r="C94" t="str">
            <v>MIS4RC0017</v>
          </cell>
          <cell r="D94" t="str">
            <v>Certificación y publicación de los titulares inscritos en RUCOM sin el cumplimiento de requisitos o sin respetar el orden de llegada</v>
          </cell>
          <cell r="E94" t="str">
            <v>Favorecimiento de intereses privados</v>
          </cell>
          <cell r="F94">
            <v>1</v>
          </cell>
          <cell r="G94">
            <v>1</v>
          </cell>
          <cell r="H94" t="str">
            <v>Catastrófico</v>
          </cell>
          <cell r="I94">
            <v>0.36749999999999994</v>
          </cell>
          <cell r="J94">
            <v>0.53583333333333327</v>
          </cell>
          <cell r="K94" t="str">
            <v>Moderado</v>
          </cell>
          <cell r="L94" t="str">
            <v>Extremo</v>
          </cell>
          <cell r="M94" t="str">
            <v>Moderado</v>
          </cell>
        </row>
        <row r="95">
          <cell r="C95"/>
          <cell r="D95"/>
          <cell r="E95" t="str">
            <v>Permisos o autorizaciones indebidas</v>
          </cell>
          <cell r="F95">
            <v>1</v>
          </cell>
          <cell r="G95"/>
          <cell r="H95"/>
          <cell r="I95">
            <v>0.49</v>
          </cell>
          <cell r="J95"/>
          <cell r="K95"/>
          <cell r="L95"/>
          <cell r="M95"/>
        </row>
        <row r="96">
          <cell r="C96"/>
          <cell r="D96"/>
          <cell r="E96" t="str">
            <v>Pérdida de recursos públicos</v>
          </cell>
          <cell r="F96">
            <v>1</v>
          </cell>
          <cell r="G96"/>
          <cell r="H96"/>
          <cell r="I96">
            <v>0.75</v>
          </cell>
          <cell r="J96"/>
          <cell r="K96"/>
          <cell r="L96"/>
          <cell r="M96"/>
        </row>
        <row r="97">
          <cell r="C97" t="str">
            <v>MIS4RC0018</v>
          </cell>
          <cell r="D97" t="str">
            <v>Acreditación de pago de contraprestaciones económicas  sin cumplimiento efectivo</v>
          </cell>
          <cell r="E97" t="str">
            <v>Favorecimiento de intereses privados</v>
          </cell>
          <cell r="F97">
            <v>1</v>
          </cell>
          <cell r="G97">
            <v>1</v>
          </cell>
          <cell r="H97" t="str">
            <v>Catastrófico</v>
          </cell>
          <cell r="I97">
            <v>0.36749999999999994</v>
          </cell>
          <cell r="J97">
            <v>0.53583333333333327</v>
          </cell>
          <cell r="K97" t="str">
            <v>Moderado</v>
          </cell>
          <cell r="L97" t="str">
            <v>Extremo</v>
          </cell>
          <cell r="M97" t="str">
            <v>Moderado</v>
          </cell>
        </row>
        <row r="98">
          <cell r="C98"/>
          <cell r="D98"/>
          <cell r="E98" t="str">
            <v>Pérdida de recursos públicos</v>
          </cell>
          <cell r="F98">
            <v>1</v>
          </cell>
          <cell r="G98"/>
          <cell r="H98"/>
          <cell r="I98">
            <v>0.75</v>
          </cell>
          <cell r="J98"/>
          <cell r="K98"/>
          <cell r="L98"/>
          <cell r="M98"/>
        </row>
        <row r="99">
          <cell r="C99"/>
          <cell r="D99"/>
          <cell r="E99" t="str">
            <v>Permisos o autorizaciones indebidas</v>
          </cell>
          <cell r="F99">
            <v>1</v>
          </cell>
          <cell r="G99"/>
          <cell r="H99"/>
          <cell r="I99">
            <v>0.49</v>
          </cell>
          <cell r="J99"/>
          <cell r="K99"/>
          <cell r="L99"/>
          <cell r="M99"/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9">
          <cell r="Q9" t="str">
            <v>CAURC0036</v>
          </cell>
          <cell r="R9" t="str">
            <v>Contacto con el beneficiario y los ingenieros asignados a las visitas donde se generen espacios de persuación sobre decisiones de la entidad para beneficio mutuo.</v>
          </cell>
        </row>
        <row r="10">
          <cell r="Q10"/>
          <cell r="R10"/>
        </row>
        <row r="11">
          <cell r="Q11"/>
          <cell r="R11"/>
        </row>
        <row r="12">
          <cell r="Q12"/>
          <cell r="R12"/>
        </row>
        <row r="13">
          <cell r="Q13" t="str">
            <v>CAURC0037</v>
          </cell>
          <cell r="R13" t="str">
            <v>Contacto entre el titular, beneficiario o solicitante y el equipo investigador, donde se generen oportunidades de persuación sobre los resultados de la investigación</v>
          </cell>
        </row>
        <row r="14">
          <cell r="Q14"/>
          <cell r="R14"/>
        </row>
        <row r="26">
          <cell r="C26" t="str">
            <v>CONSRC0015</v>
          </cell>
          <cell r="D26" t="str">
            <v xml:space="preserve">Desprotección de derechos ciudadanos </v>
          </cell>
        </row>
        <row r="27">
          <cell r="C27"/>
          <cell r="D27"/>
        </row>
        <row r="28">
          <cell r="C28"/>
          <cell r="D28"/>
        </row>
        <row r="29">
          <cell r="C29" t="str">
            <v>CONSRC0013</v>
          </cell>
          <cell r="D29" t="str">
            <v>Favorecimiento de intereses privados</v>
          </cell>
        </row>
        <row r="30">
          <cell r="C30"/>
          <cell r="D30"/>
        </row>
        <row r="31">
          <cell r="C31"/>
          <cell r="D31"/>
        </row>
        <row r="36">
          <cell r="C36" t="str">
            <v>MIS5RC0001</v>
          </cell>
          <cell r="D36" t="str">
            <v>Informe de cumplimiento de condiciones de seguridad de una mina, sin que se cumpla con la normativa vigente</v>
          </cell>
          <cell r="E36" t="str">
            <v xml:space="preserve">Desprotección de derechos ciudadanos </v>
          </cell>
          <cell r="F36">
            <v>1</v>
          </cell>
          <cell r="G36">
            <v>1</v>
          </cell>
          <cell r="H36" t="str">
            <v>Catastrófico</v>
          </cell>
          <cell r="I36">
            <v>0.36749999999999994</v>
          </cell>
          <cell r="J36">
            <v>0.36749999999999994</v>
          </cell>
          <cell r="K36" t="str">
            <v>Menor</v>
          </cell>
          <cell r="L36" t="str">
            <v>Extremo</v>
          </cell>
          <cell r="M36" t="str">
            <v>Moderado</v>
          </cell>
        </row>
        <row r="37">
          <cell r="C37"/>
          <cell r="D37"/>
          <cell r="E37" t="str">
            <v>Favorecimiento de intereses privados</v>
          </cell>
          <cell r="F37">
            <v>1</v>
          </cell>
          <cell r="G37"/>
          <cell r="H37"/>
          <cell r="I37">
            <v>0.36749999999999994</v>
          </cell>
          <cell r="J37"/>
          <cell r="K37"/>
          <cell r="L37"/>
          <cell r="M37"/>
        </row>
        <row r="38">
          <cell r="C38"/>
          <cell r="D38"/>
          <cell r="E38"/>
          <cell r="F38">
            <v>0</v>
          </cell>
          <cell r="G38"/>
          <cell r="H38"/>
          <cell r="I38">
            <v>0</v>
          </cell>
          <cell r="J38"/>
          <cell r="K38"/>
          <cell r="L38"/>
          <cell r="M38"/>
        </row>
        <row r="39">
          <cell r="C39" t="str">
            <v>MIS5RC0002</v>
          </cell>
          <cell r="D39" t="str">
            <v>Conclusiones de la investigación por accidente mortal minero, que no son coherentes con las evidencias halladas</v>
          </cell>
          <cell r="E39" t="str">
            <v xml:space="preserve">Desprotección de derechos ciudadanos </v>
          </cell>
          <cell r="F39">
            <v>1</v>
          </cell>
          <cell r="G39">
            <v>1</v>
          </cell>
          <cell r="H39" t="str">
            <v>Catastrófico</v>
          </cell>
          <cell r="I39">
            <v>0.36749999999999994</v>
          </cell>
          <cell r="J39">
            <v>0.36749999999999994</v>
          </cell>
          <cell r="K39" t="str">
            <v>Menor</v>
          </cell>
          <cell r="L39" t="str">
            <v>Extremo</v>
          </cell>
          <cell r="M39" t="str">
            <v>Moderado</v>
          </cell>
        </row>
        <row r="40">
          <cell r="C40"/>
          <cell r="D40"/>
          <cell r="E40" t="str">
            <v>Favorecimiento de intereses privados</v>
          </cell>
          <cell r="F40">
            <v>1</v>
          </cell>
          <cell r="G40"/>
          <cell r="H40"/>
          <cell r="I40">
            <v>0.36749999999999994</v>
          </cell>
          <cell r="J40"/>
          <cell r="K40"/>
          <cell r="L40"/>
          <cell r="M40"/>
        </row>
        <row r="41">
          <cell r="C41"/>
          <cell r="D41"/>
          <cell r="E41"/>
          <cell r="F41">
            <v>0</v>
          </cell>
          <cell r="G41"/>
          <cell r="H41"/>
          <cell r="I41">
            <v>0</v>
          </cell>
          <cell r="J41"/>
          <cell r="K41"/>
          <cell r="L41"/>
          <cell r="M41"/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9">
          <cell r="Q9" t="str">
            <v>CAURC0038</v>
          </cell>
          <cell r="R9" t="str">
            <v>Dilación por devolución de actos administrativos sin motivo alguno</v>
          </cell>
        </row>
        <row r="10">
          <cell r="Q10" t="str">
            <v>CAURC0039</v>
          </cell>
          <cell r="R10" t="str">
            <v>Aceleración pasando por alto motivos de devolución de actos administrativos</v>
          </cell>
        </row>
        <row r="11">
          <cell r="Q11" t="str">
            <v>CAURC0040</v>
          </cell>
          <cell r="R11" t="str">
            <v>Modificación del orden cronológico del reparto directamente</v>
          </cell>
        </row>
        <row r="12">
          <cell r="Q12" t="str">
            <v>CAURC0041</v>
          </cell>
          <cell r="R12" t="str">
            <v>Dilación por devolución de solicitudes de actualización o incorporación sin motivo alguno</v>
          </cell>
        </row>
        <row r="13">
          <cell r="Q13" t="str">
            <v>CAURC0042</v>
          </cell>
          <cell r="R13" t="str">
            <v>Aceleración pasando por alto motivos de devolución o sin realizar la revisión conforme al procedimiento establecido</v>
          </cell>
        </row>
        <row r="14">
          <cell r="Q14" t="str">
            <v>CAURC0043</v>
          </cell>
          <cell r="R14" t="str">
            <v>Intervención directa o hackeo al SIGM para actualizar áreas geográficas fuera del procedimiento</v>
          </cell>
        </row>
        <row r="15">
          <cell r="Q15" t="str">
            <v>CAURC0038</v>
          </cell>
          <cell r="R15" t="str">
            <v>Dilación por devolución de actos administrativos sin motivo alguno</v>
          </cell>
        </row>
        <row r="16">
          <cell r="Q16" t="str">
            <v>CAURC0039</v>
          </cell>
          <cell r="R16" t="str">
            <v>Aceleración pasando por alto motivos de devolución de actos administrativos</v>
          </cell>
        </row>
        <row r="17">
          <cell r="Q17" t="str">
            <v>CAURC0043</v>
          </cell>
          <cell r="R17" t="str">
            <v>Intervención directa o hackeo al SIGM para actualizar áreas geográficas fuera del procedimiento</v>
          </cell>
        </row>
        <row r="18">
          <cell r="Q18" t="str">
            <v>CAURC0038</v>
          </cell>
          <cell r="R18" t="str">
            <v>Dilación por devolución de actos administrativos sin motivo alguno</v>
          </cell>
        </row>
        <row r="19">
          <cell r="Q19" t="str">
            <v>CAURC0039</v>
          </cell>
          <cell r="R19" t="str">
            <v>Aceleración pasando por alto motivos de devolución de actos administrativos</v>
          </cell>
        </row>
        <row r="20">
          <cell r="Q20" t="str">
            <v>CAURC0043</v>
          </cell>
          <cell r="R20" t="str">
            <v>Intervención directa o hackeo al SIGM para actualizar áreas geográficas fuera del procedimiento</v>
          </cell>
        </row>
        <row r="21">
          <cell r="Q21"/>
          <cell r="R21"/>
        </row>
        <row r="22">
          <cell r="Q22"/>
          <cell r="R22"/>
        </row>
        <row r="23">
          <cell r="Q23"/>
          <cell r="R23"/>
        </row>
        <row r="24">
          <cell r="Q24"/>
          <cell r="R24"/>
        </row>
        <row r="25">
          <cell r="Q25"/>
          <cell r="R25"/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105">
          <cell r="C105" t="str">
            <v>CONSRC0016</v>
          </cell>
          <cell r="D105" t="str">
            <v>Favorecimiento de intereses privados derivados de la manipulación del trámite de registro en el SIGM</v>
          </cell>
        </row>
        <row r="106">
          <cell r="C106"/>
          <cell r="D106"/>
        </row>
        <row r="107">
          <cell r="C107"/>
          <cell r="D107"/>
        </row>
        <row r="108">
          <cell r="C108"/>
          <cell r="D108"/>
        </row>
        <row r="109">
          <cell r="C109"/>
          <cell r="D109"/>
        </row>
        <row r="110">
          <cell r="C110"/>
          <cell r="D110"/>
        </row>
        <row r="111">
          <cell r="C111"/>
          <cell r="D111"/>
        </row>
        <row r="112">
          <cell r="C112"/>
          <cell r="D112"/>
        </row>
        <row r="113">
          <cell r="C113"/>
          <cell r="D113"/>
        </row>
        <row r="114">
          <cell r="C114"/>
          <cell r="D114"/>
        </row>
        <row r="115">
          <cell r="C115"/>
          <cell r="D115"/>
        </row>
        <row r="116">
          <cell r="C116"/>
          <cell r="D116"/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9">
          <cell r="Q9" t="str">
            <v>CAURC0044</v>
          </cell>
          <cell r="R9" t="str">
            <v>Aceptación de dadivas de terceros para favorecer el tramite o servicio</v>
          </cell>
        </row>
        <row r="10">
          <cell r="Q10"/>
          <cell r="R10"/>
        </row>
        <row r="11">
          <cell r="Q11" t="str">
            <v>CAURC0045</v>
          </cell>
          <cell r="R11" t="str">
            <v>Incumplimiento de las políticas de conflicto de interés</v>
          </cell>
        </row>
        <row r="12">
          <cell r="Q12" t="str">
            <v>CAURC0046</v>
          </cell>
          <cell r="R12" t="str">
            <v>Manipulación de cifras y datos en la elaboración de los informes de PQRSD</v>
          </cell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17">
          <cell r="Q17"/>
          <cell r="R17"/>
        </row>
        <row r="18">
          <cell r="Q18"/>
          <cell r="R18"/>
        </row>
        <row r="19">
          <cell r="Q19"/>
          <cell r="R19"/>
        </row>
        <row r="20">
          <cell r="Q20"/>
          <cell r="R20"/>
        </row>
        <row r="21">
          <cell r="Q21"/>
          <cell r="R21"/>
        </row>
        <row r="22">
          <cell r="Q22"/>
          <cell r="R22"/>
        </row>
        <row r="23">
          <cell r="Q23"/>
          <cell r="R23"/>
        </row>
        <row r="24">
          <cell r="Q24"/>
          <cell r="R24"/>
        </row>
        <row r="25">
          <cell r="Q25"/>
          <cell r="R25"/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113">
          <cell r="C113" t="str">
            <v>CONSRC0015</v>
          </cell>
          <cell r="D113" t="str">
            <v xml:space="preserve">Desprotección de derechos ciudadanos </v>
          </cell>
        </row>
        <row r="114">
          <cell r="C114"/>
          <cell r="D114"/>
        </row>
        <row r="115">
          <cell r="C115"/>
          <cell r="D115"/>
        </row>
        <row r="116">
          <cell r="C116" t="str">
            <v>CONSRC0017</v>
          </cell>
          <cell r="D116" t="str">
            <v>Desconocimiento o reconocimiento de derechos sin justificación legal</v>
          </cell>
        </row>
        <row r="117">
          <cell r="C117"/>
          <cell r="D117"/>
        </row>
        <row r="118">
          <cell r="C118"/>
          <cell r="D118"/>
        </row>
        <row r="119">
          <cell r="C119" t="str">
            <v>CONSRC0001</v>
          </cell>
          <cell r="D119" t="str">
            <v>Afectación de la imagen institucional de la ANM</v>
          </cell>
        </row>
        <row r="120">
          <cell r="C120"/>
          <cell r="D120"/>
        </row>
        <row r="121">
          <cell r="C121"/>
          <cell r="D121"/>
        </row>
        <row r="122">
          <cell r="C122" t="str">
            <v>CONSRC0004</v>
          </cell>
          <cell r="D122" t="str">
            <v>Acciones judiciales en contra de la Entidad</v>
          </cell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MIS7RC0001</v>
          </cell>
          <cell r="D153" t="str">
            <v xml:space="preserve">Favorecimiento o dilación en la gestión de un trámite y servicio para beneficio propio o de un tercero </v>
          </cell>
          <cell r="E153" t="str">
            <v xml:space="preserve">Desprotección de derechos ciudadanos </v>
          </cell>
          <cell r="F153">
            <v>1</v>
          </cell>
          <cell r="G153">
            <v>0.93333333333333324</v>
          </cell>
          <cell r="H153" t="str">
            <v>Catastrófico</v>
          </cell>
          <cell r="I153">
            <v>0.34299999999999997</v>
          </cell>
          <cell r="J153">
            <v>0.501</v>
          </cell>
          <cell r="K153" t="str">
            <v>Moderado</v>
          </cell>
          <cell r="L153" t="str">
            <v>Extremo</v>
          </cell>
          <cell r="M153" t="str">
            <v>Moderado</v>
          </cell>
        </row>
        <row r="154">
          <cell r="C154"/>
          <cell r="D154"/>
          <cell r="E154" t="str">
            <v>Desconocimiento o reconocimiento de derechos sin justificación legal</v>
          </cell>
          <cell r="F154">
            <v>1</v>
          </cell>
          <cell r="G154"/>
          <cell r="H154"/>
          <cell r="I154">
            <v>0.6</v>
          </cell>
          <cell r="J154"/>
          <cell r="K154"/>
          <cell r="L154"/>
          <cell r="M154"/>
        </row>
        <row r="155">
          <cell r="C155"/>
          <cell r="D155"/>
          <cell r="E155" t="str">
            <v>Acciones judiciales en contra de la Entidad</v>
          </cell>
          <cell r="F155">
            <v>0.8</v>
          </cell>
          <cell r="G155"/>
          <cell r="H155"/>
          <cell r="I155">
            <v>0.56000000000000005</v>
          </cell>
          <cell r="J155"/>
          <cell r="K155"/>
          <cell r="L155"/>
          <cell r="M155"/>
        </row>
        <row r="156">
          <cell r="C156" t="str">
            <v>MIS7RC0002</v>
          </cell>
          <cell r="D156" t="str">
            <v>Presentación alterada de información sobre los resultados de la gestión adelantada a las PQRSD de la Entidad para favorecer un interés interno.</v>
          </cell>
          <cell r="E156" t="str">
            <v xml:space="preserve">Desprotección de derechos ciudadanos </v>
          </cell>
          <cell r="F156">
            <v>1</v>
          </cell>
          <cell r="G156">
            <v>1</v>
          </cell>
          <cell r="H156" t="str">
            <v>Catastrófico</v>
          </cell>
          <cell r="I156">
            <v>0.34299999999999997</v>
          </cell>
          <cell r="J156">
            <v>0.34299999999999997</v>
          </cell>
          <cell r="K156" t="str">
            <v>Menor</v>
          </cell>
          <cell r="L156" t="str">
            <v>Extremo</v>
          </cell>
          <cell r="M156" t="str">
            <v>Moderado</v>
          </cell>
        </row>
        <row r="157">
          <cell r="C157"/>
          <cell r="D157"/>
          <cell r="E157" t="str">
            <v xml:space="preserve">Afectación de la imagen institucional </v>
          </cell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/>
          <cell r="D159"/>
          <cell r="E159"/>
          <cell r="F159">
            <v>0</v>
          </cell>
          <cell r="G159">
            <v>0</v>
          </cell>
          <cell r="H159" t="str">
            <v>Leve</v>
          </cell>
          <cell r="I159">
            <v>0</v>
          </cell>
          <cell r="J159">
            <v>0</v>
          </cell>
          <cell r="K159" t="str">
            <v>Leve</v>
          </cell>
          <cell r="L159" t="str">
            <v>Bajo</v>
          </cell>
          <cell r="M159" t="str">
            <v>Bajo</v>
          </cell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9">
          <cell r="Q9" t="str">
            <v>CAURC0047</v>
          </cell>
          <cell r="R9" t="str">
            <v>Conocimiento del acto administrativo por parte de terceros o interesados, sin surtir el procedimiento interno de notificación por parte de los funcionarios o por parte de las empresas de mensajería.</v>
          </cell>
        </row>
        <row r="10">
          <cell r="Q10" t="str">
            <v>CAURC0048</v>
          </cell>
          <cell r="R10" t="str">
            <v>Eliminación o alteración de las evidencias del procedimiento de notificación (comunicaciones de entrada y salida, publicaciones, y constancias)</v>
          </cell>
        </row>
        <row r="11">
          <cell r="Q11"/>
          <cell r="R11"/>
        </row>
        <row r="12">
          <cell r="Q12"/>
          <cell r="R12"/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17">
          <cell r="Q17"/>
          <cell r="R17"/>
        </row>
        <row r="18">
          <cell r="Q18"/>
          <cell r="R18"/>
        </row>
        <row r="19">
          <cell r="Q19"/>
          <cell r="R19"/>
        </row>
        <row r="20">
          <cell r="Q20"/>
          <cell r="R20"/>
        </row>
        <row r="21">
          <cell r="Q21"/>
          <cell r="R21"/>
        </row>
        <row r="22">
          <cell r="Q22"/>
          <cell r="R22"/>
        </row>
        <row r="23">
          <cell r="Q23"/>
          <cell r="R23"/>
        </row>
        <row r="24">
          <cell r="Q24"/>
          <cell r="R24"/>
        </row>
        <row r="25">
          <cell r="Q25"/>
          <cell r="R25"/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45">
          <cell r="Q45"/>
          <cell r="R45"/>
        </row>
        <row r="46">
          <cell r="Q46"/>
          <cell r="R46"/>
        </row>
        <row r="47">
          <cell r="Q47"/>
          <cell r="R47"/>
        </row>
        <row r="48">
          <cell r="Q48"/>
          <cell r="R48"/>
        </row>
        <row r="49">
          <cell r="Q49"/>
          <cell r="R49"/>
        </row>
        <row r="50">
          <cell r="Q50"/>
          <cell r="R50"/>
        </row>
        <row r="51">
          <cell r="Q51"/>
          <cell r="R51"/>
        </row>
        <row r="52">
          <cell r="Q52"/>
          <cell r="R52"/>
        </row>
        <row r="53">
          <cell r="Q53"/>
          <cell r="R53"/>
        </row>
        <row r="54">
          <cell r="Q54"/>
          <cell r="R54"/>
        </row>
        <row r="55">
          <cell r="Q55"/>
          <cell r="R55"/>
        </row>
        <row r="56">
          <cell r="Q56"/>
          <cell r="R56"/>
        </row>
        <row r="57">
          <cell r="Q57"/>
          <cell r="R57"/>
        </row>
        <row r="58">
          <cell r="Q58"/>
          <cell r="R58"/>
        </row>
        <row r="59">
          <cell r="Q59"/>
          <cell r="R59"/>
        </row>
        <row r="60">
          <cell r="Q60"/>
          <cell r="R60"/>
        </row>
        <row r="129">
          <cell r="C129" t="str">
            <v>CONSRC0018</v>
          </cell>
          <cell r="D129" t="str">
            <v xml:space="preserve">Retraso en los procesos </v>
          </cell>
        </row>
        <row r="130">
          <cell r="C130"/>
          <cell r="D130"/>
        </row>
        <row r="131">
          <cell r="C131"/>
          <cell r="D131"/>
        </row>
        <row r="132">
          <cell r="C132" t="str">
            <v>CONSRC0017</v>
          </cell>
          <cell r="D132" t="str">
            <v>Desconocimiento o reconocimiento de derechos sin justificación legal</v>
          </cell>
        </row>
        <row r="133">
          <cell r="C133"/>
          <cell r="D133"/>
        </row>
        <row r="134">
          <cell r="C134"/>
          <cell r="D134"/>
        </row>
        <row r="135">
          <cell r="C135" t="str">
            <v>CONSRC0019</v>
          </cell>
          <cell r="D135" t="str">
            <v>Desvío de las acciones administrativas de la Entidad</v>
          </cell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49">
          <cell r="C149"/>
          <cell r="D149"/>
        </row>
        <row r="150">
          <cell r="C150"/>
          <cell r="D150"/>
        </row>
        <row r="151">
          <cell r="C151"/>
          <cell r="D151"/>
        </row>
        <row r="152">
          <cell r="C152"/>
          <cell r="D152"/>
        </row>
        <row r="153">
          <cell r="C153"/>
          <cell r="D153"/>
        </row>
        <row r="154">
          <cell r="C154"/>
          <cell r="D154"/>
        </row>
        <row r="155">
          <cell r="C155"/>
          <cell r="D155"/>
        </row>
        <row r="156">
          <cell r="C156"/>
          <cell r="D156"/>
        </row>
        <row r="157">
          <cell r="C157"/>
          <cell r="D157"/>
        </row>
        <row r="158">
          <cell r="C158"/>
          <cell r="D158"/>
        </row>
        <row r="159">
          <cell r="C159"/>
          <cell r="D159"/>
        </row>
        <row r="160">
          <cell r="C160"/>
          <cell r="D160"/>
        </row>
        <row r="161">
          <cell r="C161"/>
          <cell r="D161"/>
        </row>
        <row r="162">
          <cell r="C162"/>
          <cell r="D162"/>
        </row>
        <row r="163">
          <cell r="C163"/>
          <cell r="D163"/>
        </row>
        <row r="164">
          <cell r="C164"/>
          <cell r="D164"/>
        </row>
        <row r="169">
          <cell r="C169" t="str">
            <v>MIS7RC0003</v>
          </cell>
          <cell r="D169" t="str">
            <v>Dilación, aceleración u obstrucción del procedimiento de notificación sin justificación legal en beneficio o perjuicio de un tercero</v>
          </cell>
          <cell r="E169" t="str">
            <v>Retraso en el proceso en beneficio o perjuicio de terceros</v>
          </cell>
          <cell r="F169">
            <v>0</v>
          </cell>
          <cell r="G169">
            <v>1</v>
          </cell>
          <cell r="H169" t="str">
            <v>Catastrófico</v>
          </cell>
          <cell r="I169">
            <v>0</v>
          </cell>
          <cell r="J169">
            <v>0.49</v>
          </cell>
          <cell r="K169" t="str">
            <v>Moderado</v>
          </cell>
          <cell r="L169" t="str">
            <v>Extremo</v>
          </cell>
          <cell r="M169" t="str">
            <v>Moderado</v>
          </cell>
        </row>
        <row r="170">
          <cell r="C170"/>
          <cell r="D170"/>
          <cell r="E170" t="str">
            <v>Desconocimiento o reconocimiento de derechos sin justificación legal</v>
          </cell>
          <cell r="F170">
            <v>1</v>
          </cell>
          <cell r="G170"/>
          <cell r="H170"/>
          <cell r="I170">
            <v>0.49</v>
          </cell>
          <cell r="J170"/>
          <cell r="K170"/>
          <cell r="L170"/>
          <cell r="M170"/>
        </row>
        <row r="171">
          <cell r="C171"/>
          <cell r="D171"/>
          <cell r="E171" t="str">
            <v>Desvío de las acciones administrativas de la entidad</v>
          </cell>
          <cell r="F171">
            <v>1</v>
          </cell>
          <cell r="G171"/>
          <cell r="H171"/>
          <cell r="I171">
            <v>0.49</v>
          </cell>
          <cell r="J171"/>
          <cell r="K171"/>
          <cell r="L171"/>
          <cell r="M171"/>
        </row>
        <row r="172">
          <cell r="C172"/>
          <cell r="D172"/>
          <cell r="E172"/>
          <cell r="F172">
            <v>0</v>
          </cell>
          <cell r="G172">
            <v>0</v>
          </cell>
          <cell r="H172" t="str">
            <v>Leve</v>
          </cell>
          <cell r="I172">
            <v>0</v>
          </cell>
          <cell r="J172">
            <v>0</v>
          </cell>
          <cell r="K172" t="str">
            <v>Leve</v>
          </cell>
          <cell r="L172" t="str">
            <v>Bajo</v>
          </cell>
          <cell r="M172" t="str">
            <v>Bajo</v>
          </cell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/>
          <cell r="H174"/>
          <cell r="I174">
            <v>0</v>
          </cell>
          <cell r="J174"/>
          <cell r="K174"/>
          <cell r="L174"/>
          <cell r="M174"/>
        </row>
        <row r="175">
          <cell r="C175"/>
          <cell r="D175"/>
          <cell r="E175"/>
          <cell r="F175">
            <v>0</v>
          </cell>
          <cell r="G175">
            <v>0</v>
          </cell>
          <cell r="H175" t="str">
            <v>Leve</v>
          </cell>
          <cell r="I175">
            <v>0</v>
          </cell>
          <cell r="J175">
            <v>0</v>
          </cell>
          <cell r="K175" t="str">
            <v>Leve</v>
          </cell>
          <cell r="L175" t="str">
            <v>Bajo</v>
          </cell>
          <cell r="M175" t="str">
            <v>Bajo</v>
          </cell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/>
          <cell r="H177"/>
          <cell r="I177">
            <v>0</v>
          </cell>
          <cell r="J177"/>
          <cell r="K177"/>
          <cell r="L177"/>
          <cell r="M177"/>
        </row>
        <row r="178">
          <cell r="C178"/>
          <cell r="D178"/>
          <cell r="E178"/>
          <cell r="F178">
            <v>0</v>
          </cell>
          <cell r="G178">
            <v>0</v>
          </cell>
          <cell r="H178" t="str">
            <v>Leve</v>
          </cell>
          <cell r="I178">
            <v>0</v>
          </cell>
          <cell r="J178">
            <v>0</v>
          </cell>
          <cell r="K178" t="str">
            <v>Leve</v>
          </cell>
          <cell r="L178" t="str">
            <v>Bajo</v>
          </cell>
          <cell r="M178" t="str">
            <v>Bajo</v>
          </cell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/>
          <cell r="H180"/>
          <cell r="I180">
            <v>0</v>
          </cell>
          <cell r="J180"/>
          <cell r="K180"/>
          <cell r="L180"/>
          <cell r="M180"/>
        </row>
        <row r="181">
          <cell r="C181"/>
          <cell r="D181"/>
          <cell r="E181"/>
          <cell r="F181">
            <v>0</v>
          </cell>
          <cell r="G181">
            <v>0</v>
          </cell>
          <cell r="H181" t="str">
            <v>Leve</v>
          </cell>
          <cell r="I181">
            <v>0</v>
          </cell>
          <cell r="J181">
            <v>0</v>
          </cell>
          <cell r="K181" t="str">
            <v>Leve</v>
          </cell>
          <cell r="L181" t="str">
            <v>Bajo</v>
          </cell>
          <cell r="M181" t="str">
            <v>Bajo</v>
          </cell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/>
          <cell r="H183"/>
          <cell r="I183">
            <v>0</v>
          </cell>
          <cell r="J183"/>
          <cell r="K183"/>
          <cell r="L183"/>
          <cell r="M183"/>
        </row>
        <row r="184">
          <cell r="C184"/>
          <cell r="D184"/>
          <cell r="E184"/>
          <cell r="F184">
            <v>0</v>
          </cell>
          <cell r="G184">
            <v>0</v>
          </cell>
          <cell r="H184" t="str">
            <v>Leve</v>
          </cell>
          <cell r="I184">
            <v>0</v>
          </cell>
          <cell r="J184">
            <v>0</v>
          </cell>
          <cell r="K184" t="str">
            <v>Leve</v>
          </cell>
          <cell r="L184" t="str">
            <v>Bajo</v>
          </cell>
          <cell r="M184" t="str">
            <v>Bajo</v>
          </cell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/>
          <cell r="H186"/>
          <cell r="I186">
            <v>0</v>
          </cell>
          <cell r="J186"/>
          <cell r="K186"/>
          <cell r="L186"/>
          <cell r="M186"/>
        </row>
        <row r="187">
          <cell r="C187"/>
          <cell r="D187"/>
          <cell r="E187"/>
          <cell r="F187">
            <v>0</v>
          </cell>
          <cell r="G187">
            <v>0</v>
          </cell>
          <cell r="H187" t="str">
            <v>Leve</v>
          </cell>
          <cell r="I187">
            <v>0</v>
          </cell>
          <cell r="J187">
            <v>0</v>
          </cell>
          <cell r="K187" t="str">
            <v>Leve</v>
          </cell>
          <cell r="L187" t="str">
            <v>Bajo</v>
          </cell>
          <cell r="M187" t="str">
            <v>Bajo</v>
          </cell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  <row r="189">
          <cell r="C189"/>
          <cell r="D189"/>
          <cell r="E189"/>
          <cell r="F189">
            <v>0</v>
          </cell>
          <cell r="G189"/>
          <cell r="H189"/>
          <cell r="I189">
            <v>0</v>
          </cell>
          <cell r="J189"/>
          <cell r="K189"/>
          <cell r="L189"/>
          <cell r="M189"/>
        </row>
        <row r="190">
          <cell r="C190"/>
          <cell r="D190"/>
          <cell r="E190"/>
          <cell r="F190">
            <v>0</v>
          </cell>
          <cell r="G190">
            <v>0</v>
          </cell>
          <cell r="H190" t="str">
            <v>Leve</v>
          </cell>
          <cell r="I190">
            <v>0</v>
          </cell>
          <cell r="J190">
            <v>0</v>
          </cell>
          <cell r="K190" t="str">
            <v>Leve</v>
          </cell>
          <cell r="L190" t="str">
            <v>Bajo</v>
          </cell>
          <cell r="M190" t="str">
            <v>Bajo</v>
          </cell>
        </row>
        <row r="191">
          <cell r="C191"/>
          <cell r="D191"/>
          <cell r="E191"/>
          <cell r="F191">
            <v>0</v>
          </cell>
          <cell r="G191"/>
          <cell r="H191"/>
          <cell r="I191">
            <v>0</v>
          </cell>
          <cell r="J191"/>
          <cell r="K191"/>
          <cell r="L191"/>
          <cell r="M191"/>
        </row>
        <row r="192">
          <cell r="C192"/>
          <cell r="D192"/>
          <cell r="E192"/>
          <cell r="F192">
            <v>0</v>
          </cell>
          <cell r="G192"/>
          <cell r="H192"/>
          <cell r="I192">
            <v>0</v>
          </cell>
          <cell r="J192"/>
          <cell r="K192"/>
          <cell r="L192"/>
          <cell r="M192"/>
        </row>
        <row r="193">
          <cell r="C193"/>
          <cell r="D193"/>
          <cell r="E193"/>
          <cell r="F193">
            <v>0</v>
          </cell>
          <cell r="G193">
            <v>0</v>
          </cell>
          <cell r="H193" t="str">
            <v>Leve</v>
          </cell>
          <cell r="I193">
            <v>0</v>
          </cell>
          <cell r="J193">
            <v>0</v>
          </cell>
          <cell r="K193" t="str">
            <v>Leve</v>
          </cell>
          <cell r="L193" t="str">
            <v>Bajo</v>
          </cell>
          <cell r="M193" t="str">
            <v>Bajo</v>
          </cell>
        </row>
        <row r="194">
          <cell r="C194"/>
          <cell r="D194"/>
          <cell r="E194"/>
          <cell r="F194">
            <v>0</v>
          </cell>
          <cell r="G194"/>
          <cell r="H194"/>
          <cell r="I194">
            <v>0</v>
          </cell>
          <cell r="J194"/>
          <cell r="K194"/>
          <cell r="L194"/>
          <cell r="M194"/>
        </row>
        <row r="195">
          <cell r="C195"/>
          <cell r="D195"/>
          <cell r="E195"/>
          <cell r="F195">
            <v>0</v>
          </cell>
          <cell r="G195"/>
          <cell r="H195"/>
          <cell r="I195">
            <v>0</v>
          </cell>
          <cell r="J195"/>
          <cell r="K195"/>
          <cell r="L195"/>
          <cell r="M195"/>
        </row>
        <row r="196">
          <cell r="C196"/>
          <cell r="D196"/>
          <cell r="E196"/>
          <cell r="F196">
            <v>0</v>
          </cell>
          <cell r="G196">
            <v>0</v>
          </cell>
          <cell r="H196" t="str">
            <v>Leve</v>
          </cell>
          <cell r="I196">
            <v>0</v>
          </cell>
          <cell r="J196">
            <v>0</v>
          </cell>
          <cell r="K196" t="str">
            <v>Leve</v>
          </cell>
          <cell r="L196" t="str">
            <v>Bajo</v>
          </cell>
          <cell r="M196" t="str">
            <v>Bajo</v>
          </cell>
        </row>
        <row r="197">
          <cell r="C197"/>
          <cell r="D197"/>
          <cell r="E197"/>
          <cell r="F197">
            <v>0</v>
          </cell>
          <cell r="G197"/>
          <cell r="H197"/>
          <cell r="I197">
            <v>0</v>
          </cell>
          <cell r="J197"/>
          <cell r="K197"/>
          <cell r="L197"/>
          <cell r="M197"/>
        </row>
        <row r="198">
          <cell r="C198"/>
          <cell r="D198"/>
          <cell r="E198"/>
          <cell r="F198">
            <v>0</v>
          </cell>
          <cell r="G198"/>
          <cell r="H198"/>
          <cell r="I198">
            <v>0</v>
          </cell>
          <cell r="J198"/>
          <cell r="K198"/>
          <cell r="L198"/>
          <cell r="M198"/>
        </row>
        <row r="199">
          <cell r="C199"/>
          <cell r="D199"/>
          <cell r="E199"/>
          <cell r="F199">
            <v>0</v>
          </cell>
          <cell r="G199">
            <v>0</v>
          </cell>
          <cell r="H199" t="str">
            <v>Leve</v>
          </cell>
          <cell r="I199">
            <v>0</v>
          </cell>
          <cell r="J199">
            <v>0</v>
          </cell>
          <cell r="K199" t="str">
            <v>Leve</v>
          </cell>
          <cell r="L199" t="str">
            <v>Bajo</v>
          </cell>
          <cell r="M199" t="str">
            <v>Bajo</v>
          </cell>
        </row>
        <row r="200">
          <cell r="C200"/>
          <cell r="D200"/>
          <cell r="E200"/>
          <cell r="F200">
            <v>0</v>
          </cell>
          <cell r="G200"/>
          <cell r="H200"/>
          <cell r="I200">
            <v>0</v>
          </cell>
          <cell r="J200"/>
          <cell r="K200"/>
          <cell r="L200"/>
          <cell r="M200"/>
        </row>
        <row r="201">
          <cell r="C201"/>
          <cell r="D201"/>
          <cell r="E201"/>
          <cell r="F201">
            <v>0</v>
          </cell>
          <cell r="G201"/>
          <cell r="H201"/>
          <cell r="I201">
            <v>0</v>
          </cell>
          <cell r="J201"/>
          <cell r="K201"/>
          <cell r="L201"/>
          <cell r="M201"/>
        </row>
        <row r="202">
          <cell r="C202"/>
          <cell r="D202"/>
          <cell r="E202"/>
          <cell r="F202">
            <v>0</v>
          </cell>
          <cell r="G202">
            <v>0</v>
          </cell>
          <cell r="H202" t="str">
            <v>Leve</v>
          </cell>
          <cell r="I202">
            <v>0</v>
          </cell>
          <cell r="J202">
            <v>0</v>
          </cell>
          <cell r="K202" t="str">
            <v>Leve</v>
          </cell>
          <cell r="L202" t="str">
            <v>Bajo</v>
          </cell>
          <cell r="M202" t="str">
            <v>Bajo</v>
          </cell>
        </row>
        <row r="203">
          <cell r="C203"/>
          <cell r="D203"/>
          <cell r="E203"/>
          <cell r="F203">
            <v>0</v>
          </cell>
          <cell r="G203"/>
          <cell r="H203"/>
          <cell r="I203">
            <v>0</v>
          </cell>
          <cell r="J203"/>
          <cell r="K203"/>
          <cell r="L203"/>
          <cell r="M203"/>
        </row>
        <row r="204">
          <cell r="C204"/>
          <cell r="D204"/>
          <cell r="E204"/>
          <cell r="F204">
            <v>0</v>
          </cell>
          <cell r="G204"/>
          <cell r="H204"/>
          <cell r="I204">
            <v>0</v>
          </cell>
          <cell r="J204"/>
          <cell r="K204"/>
          <cell r="L204"/>
          <cell r="M204"/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9">
          <cell r="Q9" t="str">
            <v>CAURC0049</v>
          </cell>
          <cell r="R9" t="str">
            <v>Presión en los tiempos de contratación para acelerar procesos.</v>
          </cell>
        </row>
        <row r="10">
          <cell r="Q10" t="str">
            <v>CAURC0050</v>
          </cell>
          <cell r="R10" t="str">
            <v>Inadecuada verificación de los requisitos establecidos en el estudio previo</v>
          </cell>
        </row>
        <row r="11">
          <cell r="Q11" t="str">
            <v>CAURC0051</v>
          </cell>
          <cell r="R11" t="str">
            <v xml:space="preserve">Inadecuada estructuración en cuanto análisis del sector y estudios de mercado. </v>
          </cell>
        </row>
        <row r="12">
          <cell r="Q12" t="str">
            <v>CAURC0052</v>
          </cell>
          <cell r="R12" t="str">
            <v>Análisis equivocado frente al tipo de proceso contractual adelantado.</v>
          </cell>
        </row>
        <row r="13">
          <cell r="Q13" t="str">
            <v>CAURC0053</v>
          </cell>
          <cell r="R13" t="str">
            <v>Verificación inadecuada del objeto integral de la contratación a realizar.</v>
          </cell>
        </row>
        <row r="14">
          <cell r="Q14" t="str">
            <v>CAURC0054</v>
          </cell>
          <cell r="R14" t="str">
            <v>Debilidades en la estructuración del estudio de mercado.</v>
          </cell>
        </row>
        <row r="15">
          <cell r="Q15" t="str">
            <v>CAURC0055</v>
          </cell>
          <cell r="R15" t="str">
            <v>Fallas en la verificación de la adecuada implementación del procedimiento contractual</v>
          </cell>
        </row>
        <row r="16">
          <cell r="Q16"/>
          <cell r="R16"/>
        </row>
        <row r="17">
          <cell r="Q17"/>
          <cell r="R17"/>
        </row>
        <row r="18">
          <cell r="Q18" t="str">
            <v>CAURC0056</v>
          </cell>
          <cell r="R18" t="str">
            <v xml:space="preserve">Incidencia en el proceso de supervisión del contrato. </v>
          </cell>
        </row>
        <row r="19">
          <cell r="Q19" t="str">
            <v>CAURC0057</v>
          </cell>
          <cell r="R19" t="str">
            <v>Inadecuado seguimiento al desarrollo de la supervisión por parte del superior jerárquico</v>
          </cell>
        </row>
        <row r="20">
          <cell r="Q20" t="str">
            <v>CAURC0058</v>
          </cell>
          <cell r="R20" t="str">
            <v xml:space="preserve">Análisis sesgado de los hechos materia de incumplimiento </v>
          </cell>
        </row>
        <row r="21">
          <cell r="Q21" t="str">
            <v>CAURC0059</v>
          </cell>
          <cell r="R21" t="str">
            <v xml:space="preserve">Estructuración de la liquidación de manera superficial </v>
          </cell>
        </row>
        <row r="22">
          <cell r="Q22" t="str">
            <v>CAURC0060</v>
          </cell>
          <cell r="R22" t="str">
            <v xml:space="preserve">Demora injustificada del borrador del acta de liquidación </v>
          </cell>
        </row>
        <row r="23">
          <cell r="Q23"/>
          <cell r="R23"/>
        </row>
        <row r="24">
          <cell r="Q24"/>
          <cell r="R24"/>
        </row>
        <row r="25">
          <cell r="Q25"/>
          <cell r="R25"/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130">
          <cell r="C130" t="str">
            <v>CONSRC0020</v>
          </cell>
          <cell r="D130" t="str">
            <v>Favorecimiento de intereses privados por violación del principio de transparencia y debido proceso</v>
          </cell>
        </row>
        <row r="131">
          <cell r="C131"/>
          <cell r="D131"/>
        </row>
        <row r="132">
          <cell r="C132"/>
          <cell r="D132"/>
        </row>
        <row r="133">
          <cell r="C133" t="str">
            <v>CONSRC0021</v>
          </cell>
          <cell r="D133" t="str">
            <v>Pérdida de recursos públicos y/o incumplimiento de metas por inadecuada ejecución y/o seguimiento a la ejecución del contrato</v>
          </cell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49">
          <cell r="C149"/>
          <cell r="D149"/>
        </row>
        <row r="150">
          <cell r="C150"/>
          <cell r="D150"/>
        </row>
        <row r="151">
          <cell r="C151"/>
          <cell r="D151"/>
        </row>
        <row r="152">
          <cell r="C152"/>
          <cell r="D152"/>
        </row>
        <row r="153">
          <cell r="C153"/>
          <cell r="D153"/>
        </row>
        <row r="154">
          <cell r="C154"/>
          <cell r="D154"/>
        </row>
        <row r="155">
          <cell r="C155"/>
          <cell r="D155"/>
        </row>
        <row r="156">
          <cell r="C156"/>
          <cell r="D156"/>
        </row>
        <row r="157">
          <cell r="C157"/>
          <cell r="D157"/>
        </row>
        <row r="158">
          <cell r="C158"/>
          <cell r="D158"/>
        </row>
        <row r="159">
          <cell r="C159"/>
          <cell r="D159"/>
        </row>
        <row r="160">
          <cell r="C160"/>
          <cell r="D160"/>
        </row>
        <row r="161">
          <cell r="C161"/>
          <cell r="D161"/>
        </row>
        <row r="162">
          <cell r="C162"/>
          <cell r="D162"/>
        </row>
        <row r="163">
          <cell r="C163"/>
          <cell r="D163"/>
        </row>
        <row r="164">
          <cell r="C164"/>
          <cell r="D164"/>
        </row>
        <row r="165">
          <cell r="C165"/>
          <cell r="D165"/>
        </row>
        <row r="170">
          <cell r="C170" t="str">
            <v>APO1RC0001</v>
          </cell>
          <cell r="D170" t="str">
            <v>Viabilizar procesos de selección con objetos contractuales que no son el resultado de la planeación y necesidades de la Entidad para favorecer a terceros</v>
          </cell>
          <cell r="E170" t="str">
            <v>Pérdida de recursos públicos y/o incumplimiento de metas por inadecuada ejecución y/o seguimiento a la ejecución del contrato</v>
          </cell>
          <cell r="F170">
            <v>0.8</v>
          </cell>
          <cell r="G170">
            <v>0.8</v>
          </cell>
          <cell r="H170" t="str">
            <v>Mayor</v>
          </cell>
          <cell r="I170">
            <v>0.60000000000000009</v>
          </cell>
          <cell r="J170">
            <v>0.60000000000000009</v>
          </cell>
          <cell r="K170" t="str">
            <v>Moderado</v>
          </cell>
          <cell r="L170" t="str">
            <v>Alto</v>
          </cell>
          <cell r="M170" t="str">
            <v>Moderado</v>
          </cell>
        </row>
        <row r="171">
          <cell r="C171"/>
          <cell r="D171"/>
          <cell r="E171" t="str">
            <v>Favorecimiento de intereses privados por violación del principio de transparencia y debido proceso</v>
          </cell>
          <cell r="F171">
            <v>0.8</v>
          </cell>
          <cell r="G171"/>
          <cell r="H171"/>
          <cell r="I171">
            <v>0.60000000000000009</v>
          </cell>
          <cell r="J171"/>
          <cell r="K171"/>
          <cell r="L171"/>
          <cell r="M171"/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 t="str">
            <v>APO1RC0002</v>
          </cell>
          <cell r="D173" t="str">
            <v>Viabilizar procesos de contratación donde hay incoherencias entre la idoneidad esperada del contratista y el objeto contractual</v>
          </cell>
          <cell r="E173" t="str">
            <v>Pérdida de recursos públicos y/o incumplimiento de metas por inadecuada ejecución y/o seguimiento a la ejecución del contrato</v>
          </cell>
          <cell r="F173">
            <v>0.8</v>
          </cell>
          <cell r="G173">
            <v>0.8</v>
          </cell>
          <cell r="H173" t="str">
            <v>Mayor</v>
          </cell>
          <cell r="I173">
            <v>0.60000000000000009</v>
          </cell>
          <cell r="J173">
            <v>0.60000000000000009</v>
          </cell>
          <cell r="K173" t="str">
            <v>Moderado</v>
          </cell>
          <cell r="L173" t="str">
            <v>Alto</v>
          </cell>
          <cell r="M173" t="str">
            <v>Moderado</v>
          </cell>
        </row>
        <row r="174">
          <cell r="C174"/>
          <cell r="D174"/>
          <cell r="E174" t="str">
            <v>Favorecimiento de intereses privados por violación del principio de transparencia y debido proceso</v>
          </cell>
          <cell r="F174">
            <v>0.8</v>
          </cell>
          <cell r="G174"/>
          <cell r="H174"/>
          <cell r="I174">
            <v>0.60000000000000009</v>
          </cell>
          <cell r="J174"/>
          <cell r="K174"/>
          <cell r="L174"/>
          <cell r="M174"/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 t="str">
            <v>APO1RC0003</v>
          </cell>
          <cell r="D176" t="str">
            <v xml:space="preserve">Viabilizar procesos de contratación donde los requisitos del contratista se orienten a un potencial proveedor </v>
          </cell>
          <cell r="E176" t="str">
            <v>Favorecimiento de intereses privados por violación del principio de transparencia y debido proceso</v>
          </cell>
          <cell r="F176">
            <v>0.8</v>
          </cell>
          <cell r="G176">
            <v>0.8</v>
          </cell>
          <cell r="H176" t="str">
            <v>Mayor</v>
          </cell>
          <cell r="I176">
            <v>0.60000000000000009</v>
          </cell>
          <cell r="J176">
            <v>0.60000000000000009</v>
          </cell>
          <cell r="K176" t="str">
            <v>Moderado</v>
          </cell>
          <cell r="L176" t="str">
            <v>Alto</v>
          </cell>
          <cell r="M176" t="str">
            <v>Moderado</v>
          </cell>
        </row>
        <row r="177">
          <cell r="C177"/>
          <cell r="D177"/>
          <cell r="E177"/>
          <cell r="F177">
            <v>0</v>
          </cell>
          <cell r="G177"/>
          <cell r="H177"/>
          <cell r="I177">
            <v>0</v>
          </cell>
          <cell r="J177"/>
          <cell r="K177"/>
          <cell r="L177"/>
          <cell r="M177"/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 t="str">
            <v>APO1RC0004</v>
          </cell>
          <cell r="D179" t="str">
            <v>Viabilizar procesos de selección bajo modalidades que legalmente no corresponden, según el objeto contractual y valor</v>
          </cell>
          <cell r="E179" t="str">
            <v>Favorecimiento de intereses privados por violación del principio de transparencia y debido proceso</v>
          </cell>
          <cell r="F179">
            <v>0.8</v>
          </cell>
          <cell r="G179">
            <v>0.8</v>
          </cell>
          <cell r="H179" t="str">
            <v>Mayor</v>
          </cell>
          <cell r="I179">
            <v>0.60000000000000009</v>
          </cell>
          <cell r="J179">
            <v>0.60000000000000009</v>
          </cell>
          <cell r="K179" t="str">
            <v>Moderado</v>
          </cell>
          <cell r="L179" t="str">
            <v>Alto</v>
          </cell>
          <cell r="M179" t="str">
            <v>Moderado</v>
          </cell>
        </row>
        <row r="180">
          <cell r="C180"/>
          <cell r="D180"/>
          <cell r="E180"/>
          <cell r="F180">
            <v>0</v>
          </cell>
          <cell r="G180"/>
          <cell r="H180"/>
          <cell r="I180">
            <v>0</v>
          </cell>
          <cell r="J180"/>
          <cell r="K180"/>
          <cell r="L180"/>
          <cell r="M180"/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 t="str">
            <v>APO1RC0005</v>
          </cell>
          <cell r="D182" t="str">
            <v>Viabilizar procesos de selección fraccionados que de ser considerados integralmente corresponden a una modalidad de contratación diferente</v>
          </cell>
          <cell r="E182" t="str">
            <v>Pérdida de recursos públicos y/o incumplimiento de metas por inadecuada ejecución y/o seguimiento a la ejecución del contrato</v>
          </cell>
          <cell r="F182">
            <v>0.8</v>
          </cell>
          <cell r="G182">
            <v>0.8</v>
          </cell>
          <cell r="H182" t="str">
            <v>Mayor</v>
          </cell>
          <cell r="I182">
            <v>0.60000000000000009</v>
          </cell>
          <cell r="J182">
            <v>0.60000000000000009</v>
          </cell>
          <cell r="K182" t="str">
            <v>Moderado</v>
          </cell>
          <cell r="L182" t="str">
            <v>Alto</v>
          </cell>
          <cell r="M182" t="str">
            <v>Moderado</v>
          </cell>
        </row>
        <row r="183">
          <cell r="C183"/>
          <cell r="D183"/>
          <cell r="E183" t="str">
            <v>Favorecimiento de intereses privados por violación del principio de transparencia y debido proceso</v>
          </cell>
          <cell r="F183">
            <v>0.8</v>
          </cell>
          <cell r="G183"/>
          <cell r="H183"/>
          <cell r="I183">
            <v>0.60000000000000009</v>
          </cell>
          <cell r="J183"/>
          <cell r="K183"/>
          <cell r="L183"/>
          <cell r="M183"/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 t="str">
            <v>APO1RC0006</v>
          </cell>
          <cell r="D185" t="str">
            <v xml:space="preserve">Viabilizar procesos de contratación cuyos valores no tienen coherencia con los precios de referencia y entorno del mercado del bien o servicio a contratar </v>
          </cell>
          <cell r="E185" t="str">
            <v>Favorecimiento de intereses privados por violación del principio de transparencia y debido proceso</v>
          </cell>
          <cell r="F185">
            <v>0.8</v>
          </cell>
          <cell r="G185">
            <v>0.8</v>
          </cell>
          <cell r="H185" t="str">
            <v>Mayor</v>
          </cell>
          <cell r="I185">
            <v>0.60000000000000009</v>
          </cell>
          <cell r="J185">
            <v>0.60000000000000009</v>
          </cell>
          <cell r="K185" t="str">
            <v>Moderado</v>
          </cell>
          <cell r="L185" t="str">
            <v>Alto</v>
          </cell>
          <cell r="M185" t="str">
            <v>Moderado</v>
          </cell>
        </row>
        <row r="186">
          <cell r="C186"/>
          <cell r="D186"/>
          <cell r="E186"/>
          <cell r="F186">
            <v>0</v>
          </cell>
          <cell r="G186"/>
          <cell r="H186"/>
          <cell r="I186">
            <v>0</v>
          </cell>
          <cell r="J186"/>
          <cell r="K186"/>
          <cell r="L186"/>
          <cell r="M186"/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 t="str">
            <v>APO1RC0007</v>
          </cell>
          <cell r="D188" t="str">
            <v>Trámite de selección y contratación sin el cumplimiento de los requisitos legales y las especificaciones a contratar para beneficio propio o de un tercero</v>
          </cell>
          <cell r="E188" t="str">
            <v>Pérdida de recursos públicos y/o incumplimiento de metas por inadecuada ejecución y/o seguimiento a la ejecución del contrato</v>
          </cell>
          <cell r="F188">
            <v>0.8</v>
          </cell>
          <cell r="G188">
            <v>0.8</v>
          </cell>
          <cell r="H188" t="str">
            <v>Mayor</v>
          </cell>
          <cell r="I188">
            <v>0.60000000000000009</v>
          </cell>
          <cell r="J188">
            <v>0.60000000000000009</v>
          </cell>
          <cell r="K188" t="str">
            <v>Moderado</v>
          </cell>
          <cell r="L188" t="str">
            <v>Alto</v>
          </cell>
          <cell r="M188" t="str">
            <v>Moderado</v>
          </cell>
        </row>
        <row r="189">
          <cell r="C189"/>
          <cell r="D189"/>
          <cell r="E189" t="str">
            <v>Favorecimiento de intereses privados por violación del principio de transparencia y debido proceso</v>
          </cell>
          <cell r="F189">
            <v>0.8</v>
          </cell>
          <cell r="G189"/>
          <cell r="H189"/>
          <cell r="I189">
            <v>0.60000000000000009</v>
          </cell>
          <cell r="J189"/>
          <cell r="K189"/>
          <cell r="L189"/>
          <cell r="M189"/>
        </row>
        <row r="190">
          <cell r="C190"/>
          <cell r="D190"/>
          <cell r="E190"/>
          <cell r="F190">
            <v>0</v>
          </cell>
          <cell r="G190"/>
          <cell r="H190"/>
          <cell r="I190">
            <v>0</v>
          </cell>
          <cell r="J190"/>
          <cell r="K190"/>
          <cell r="L190"/>
          <cell r="M190"/>
        </row>
        <row r="191">
          <cell r="C191" t="str">
            <v>APO1RC0008</v>
          </cell>
          <cell r="D191" t="str">
            <v xml:space="preserve">Incidir en el proceso de supervisión del contrato con el fin de beneficiar a terceros </v>
          </cell>
          <cell r="E191" t="str">
            <v>Favorecimiento de intereses privados por violación del principio de transparencia y debido proceso</v>
          </cell>
          <cell r="F191">
            <v>0.8</v>
          </cell>
          <cell r="G191">
            <v>0.8</v>
          </cell>
          <cell r="H191" t="str">
            <v>Mayor</v>
          </cell>
          <cell r="I191">
            <v>0.60000000000000009</v>
          </cell>
          <cell r="J191">
            <v>0.60000000000000009</v>
          </cell>
          <cell r="K191" t="str">
            <v>Moderado</v>
          </cell>
          <cell r="L191" t="str">
            <v>Alto</v>
          </cell>
          <cell r="M191" t="str">
            <v>Moderado</v>
          </cell>
        </row>
        <row r="192">
          <cell r="C192"/>
          <cell r="D192"/>
          <cell r="E192"/>
          <cell r="F192">
            <v>0</v>
          </cell>
          <cell r="G192"/>
          <cell r="H192"/>
          <cell r="I192">
            <v>0</v>
          </cell>
          <cell r="J192"/>
          <cell r="K192"/>
          <cell r="L192"/>
          <cell r="M192"/>
        </row>
        <row r="193">
          <cell r="C193"/>
          <cell r="D193"/>
          <cell r="E193"/>
          <cell r="F193">
            <v>0</v>
          </cell>
          <cell r="G193"/>
          <cell r="H193"/>
          <cell r="I193">
            <v>0</v>
          </cell>
          <cell r="J193"/>
          <cell r="K193"/>
          <cell r="L193"/>
          <cell r="M193"/>
        </row>
        <row r="194">
          <cell r="C194" t="str">
            <v>APO1RC0009</v>
          </cell>
          <cell r="D194" t="str">
            <v xml:space="preserve">Dilación del proceso sancionatorio para beneficio del contratista
</v>
          </cell>
          <cell r="E194" t="str">
            <v>Pérdida de recursos públicos y/o incumplimiento de metas por inadecuada ejecución y/o seguimiento a la ejecución del contrato</v>
          </cell>
          <cell r="F194">
            <v>0.8</v>
          </cell>
          <cell r="G194">
            <v>0.8</v>
          </cell>
          <cell r="H194" t="str">
            <v>Mayor</v>
          </cell>
          <cell r="I194">
            <v>0.60000000000000009</v>
          </cell>
          <cell r="J194">
            <v>0.60000000000000009</v>
          </cell>
          <cell r="K194" t="str">
            <v>Moderado</v>
          </cell>
          <cell r="L194" t="str">
            <v>Alto</v>
          </cell>
          <cell r="M194" t="str">
            <v>Moderado</v>
          </cell>
        </row>
        <row r="195">
          <cell r="C195"/>
          <cell r="D195"/>
          <cell r="E195" t="str">
            <v>Favorecimiento de intereses privados por violación del principio de transparencia y debido proceso</v>
          </cell>
          <cell r="F195">
            <v>0.8</v>
          </cell>
          <cell r="G195"/>
          <cell r="H195"/>
          <cell r="I195">
            <v>0.60000000000000009</v>
          </cell>
          <cell r="J195"/>
          <cell r="K195"/>
          <cell r="L195"/>
          <cell r="M195"/>
        </row>
        <row r="196">
          <cell r="C196"/>
          <cell r="D196"/>
          <cell r="E196"/>
          <cell r="F196">
            <v>0</v>
          </cell>
          <cell r="G196"/>
          <cell r="H196"/>
          <cell r="I196">
            <v>0</v>
          </cell>
          <cell r="J196"/>
          <cell r="K196"/>
          <cell r="L196"/>
          <cell r="M196"/>
        </row>
        <row r="197">
          <cell r="C197" t="str">
            <v>APO1RC0010</v>
          </cell>
          <cell r="D197" t="str">
            <v>Direccionamiento de la decisión de sancionatorio en beneficio de intereses privados</v>
          </cell>
          <cell r="E197" t="str">
            <v>Pérdida de recursos públicos y/o incumplimiento de metas por inadecuada ejecución y/o seguimiento a la ejecución del contrato</v>
          </cell>
          <cell r="F197">
            <v>0.8</v>
          </cell>
          <cell r="G197">
            <v>0.8</v>
          </cell>
          <cell r="H197" t="str">
            <v>Mayor</v>
          </cell>
          <cell r="I197">
            <v>0.60000000000000009</v>
          </cell>
          <cell r="J197">
            <v>0.60000000000000009</v>
          </cell>
          <cell r="K197" t="str">
            <v>Moderado</v>
          </cell>
          <cell r="L197" t="str">
            <v>Alto</v>
          </cell>
          <cell r="M197" t="str">
            <v>Moderado</v>
          </cell>
        </row>
        <row r="198">
          <cell r="C198"/>
          <cell r="D198"/>
          <cell r="E198" t="str">
            <v>Favorecimiento de intereses privados por violación del principio de transparencia y debido proceso</v>
          </cell>
          <cell r="F198">
            <v>0.8</v>
          </cell>
          <cell r="G198"/>
          <cell r="H198"/>
          <cell r="I198">
            <v>0.60000000000000009</v>
          </cell>
          <cell r="J198"/>
          <cell r="K198"/>
          <cell r="L198"/>
          <cell r="M198"/>
        </row>
        <row r="199">
          <cell r="C199"/>
          <cell r="D199"/>
          <cell r="E199"/>
          <cell r="F199">
            <v>0</v>
          </cell>
          <cell r="G199"/>
          <cell r="H199"/>
          <cell r="I199">
            <v>0</v>
          </cell>
          <cell r="J199"/>
          <cell r="K199"/>
          <cell r="L199"/>
          <cell r="M199"/>
        </row>
        <row r="200">
          <cell r="C200" t="str">
            <v>APO1RC0011</v>
          </cell>
          <cell r="D200" t="str">
            <v>Aceleración o dilación del proceso de liquidación de contratos para beneficio de intereses privados</v>
          </cell>
          <cell r="E200" t="str">
            <v>Pérdida de recursos públicos y/o incumplimiento de metas por inadecuada ejecución y/o seguimiento a la ejecución del contrato</v>
          </cell>
          <cell r="F200">
            <v>0.8</v>
          </cell>
          <cell r="G200">
            <v>0.8</v>
          </cell>
          <cell r="H200" t="str">
            <v>Mayor</v>
          </cell>
          <cell r="I200">
            <v>0.60000000000000009</v>
          </cell>
          <cell r="J200">
            <v>0.60000000000000009</v>
          </cell>
          <cell r="K200" t="str">
            <v>Moderado</v>
          </cell>
          <cell r="L200" t="str">
            <v>Alto</v>
          </cell>
          <cell r="M200" t="str">
            <v>Moderado</v>
          </cell>
        </row>
        <row r="201">
          <cell r="C201"/>
          <cell r="D201"/>
          <cell r="E201" t="str">
            <v>Favorecimiento de intereses privados por violación del principio de transparencia y debido proceso</v>
          </cell>
          <cell r="F201">
            <v>0.8</v>
          </cell>
          <cell r="G201"/>
          <cell r="H201"/>
          <cell r="I201">
            <v>0.60000000000000009</v>
          </cell>
          <cell r="J201"/>
          <cell r="K201"/>
          <cell r="L201"/>
          <cell r="M201"/>
        </row>
        <row r="202">
          <cell r="C202"/>
          <cell r="D202"/>
          <cell r="E202"/>
          <cell r="F202">
            <v>0</v>
          </cell>
          <cell r="G202"/>
          <cell r="H202"/>
          <cell r="I202">
            <v>0</v>
          </cell>
          <cell r="J202"/>
          <cell r="K202"/>
          <cell r="L202"/>
          <cell r="M202"/>
        </row>
        <row r="203">
          <cell r="C203"/>
          <cell r="D203"/>
          <cell r="E203"/>
          <cell r="F203">
            <v>0</v>
          </cell>
          <cell r="G203">
            <v>0</v>
          </cell>
          <cell r="H203" t="str">
            <v>Leve</v>
          </cell>
          <cell r="I203">
            <v>0</v>
          </cell>
          <cell r="J203">
            <v>0</v>
          </cell>
          <cell r="K203" t="str">
            <v>Leve</v>
          </cell>
          <cell r="L203" t="str">
            <v>Bajo</v>
          </cell>
          <cell r="M203" t="str">
            <v>Bajo</v>
          </cell>
        </row>
        <row r="204">
          <cell r="C204"/>
          <cell r="D204"/>
          <cell r="E204"/>
          <cell r="F204">
            <v>0</v>
          </cell>
          <cell r="G204"/>
          <cell r="H204"/>
          <cell r="I204">
            <v>0</v>
          </cell>
          <cell r="J204"/>
          <cell r="K204"/>
          <cell r="L204"/>
          <cell r="M204"/>
        </row>
        <row r="205">
          <cell r="C205"/>
          <cell r="D205"/>
          <cell r="E205"/>
          <cell r="F205">
            <v>0</v>
          </cell>
          <cell r="G205"/>
          <cell r="H205"/>
          <cell r="I205">
            <v>0</v>
          </cell>
          <cell r="J205"/>
          <cell r="K205"/>
          <cell r="L205"/>
          <cell r="M205"/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139">
          <cell r="C139" t="str">
            <v>APO2RC0001</v>
          </cell>
          <cell r="D139" t="str">
            <v>Detrimento, perdida o hurto de bienes muebles e inmuebles de la ANM para beneficio propio o de un tercero</v>
          </cell>
          <cell r="E139" t="str">
            <v>Investigaciones fiscales, disciplinarias y penales</v>
          </cell>
          <cell r="F139">
            <v>0.8</v>
          </cell>
          <cell r="G139">
            <v>0.73333333333333339</v>
          </cell>
          <cell r="H139" t="str">
            <v>Mayor</v>
          </cell>
          <cell r="I139">
            <v>0.60000000000000009</v>
          </cell>
          <cell r="J139">
            <v>0.38719999999999999</v>
          </cell>
          <cell r="K139" t="str">
            <v>Menor</v>
          </cell>
          <cell r="L139" t="str">
            <v>Alto</v>
          </cell>
          <cell r="M139" t="str">
            <v>Moderado</v>
          </cell>
        </row>
        <row r="140">
          <cell r="C140"/>
          <cell r="D140"/>
          <cell r="E140" t="str">
            <v>Aumento de la siniestralidad que pueden afectar las pólizas</v>
          </cell>
          <cell r="F140">
            <v>0.6</v>
          </cell>
          <cell r="G140"/>
          <cell r="H140"/>
          <cell r="I140">
            <v>0.36</v>
          </cell>
          <cell r="J140"/>
          <cell r="K140"/>
          <cell r="L140"/>
          <cell r="M140"/>
        </row>
        <row r="141">
          <cell r="C141"/>
          <cell r="D141"/>
          <cell r="E141" t="str">
            <v xml:space="preserve">Afectación a la prestación normal de servicios de la ANM, por falta de los bienes o elementos necesarios para adelantar los trabajos. </v>
          </cell>
          <cell r="F141">
            <v>0.8</v>
          </cell>
          <cell r="G141"/>
          <cell r="H141"/>
          <cell r="I141">
            <v>0.20159999999999997</v>
          </cell>
          <cell r="J141"/>
          <cell r="K141"/>
          <cell r="L141"/>
          <cell r="M141"/>
        </row>
        <row r="142">
          <cell r="C142" t="str">
            <v>APO2RC0002</v>
          </cell>
          <cell r="D142" t="str">
            <v>Uso indebido de los vehículos para beneficio particular, propio o de un tercero</v>
          </cell>
          <cell r="E142" t="str">
            <v>Investigaciones fiscales, disciplinarias y penales</v>
          </cell>
          <cell r="F142">
            <v>0.8</v>
          </cell>
          <cell r="G142">
            <v>0.66666666666666663</v>
          </cell>
          <cell r="H142" t="str">
            <v>Mayor</v>
          </cell>
          <cell r="I142">
            <v>0.60000000000000009</v>
          </cell>
          <cell r="J142">
            <v>0.37040000000000006</v>
          </cell>
          <cell r="K142" t="str">
            <v>Menor</v>
          </cell>
          <cell r="L142" t="str">
            <v>Alto</v>
          </cell>
          <cell r="M142" t="str">
            <v>Bajo</v>
          </cell>
        </row>
        <row r="143">
          <cell r="C143"/>
          <cell r="D143"/>
          <cell r="E143" t="str">
            <v>Aumento de la siniestralidad que pueden afectar las pólizas</v>
          </cell>
          <cell r="F143">
            <v>0.6</v>
          </cell>
          <cell r="G143"/>
          <cell r="H143"/>
          <cell r="I143">
            <v>0.36</v>
          </cell>
          <cell r="J143"/>
          <cell r="K143"/>
          <cell r="L143"/>
          <cell r="M143"/>
        </row>
        <row r="144">
          <cell r="C144"/>
          <cell r="D144"/>
          <cell r="E144" t="str">
            <v>Multas y Sanciones por parte de autoridades de transito</v>
          </cell>
          <cell r="F144">
            <v>0.6</v>
          </cell>
          <cell r="G144"/>
          <cell r="H144"/>
          <cell r="I144">
            <v>0.1512</v>
          </cell>
          <cell r="J144"/>
          <cell r="K144"/>
          <cell r="L144"/>
          <cell r="M144"/>
        </row>
        <row r="145">
          <cell r="C145" t="str">
            <v>APO2RC0003</v>
          </cell>
          <cell r="D145" t="str">
            <v>Certificar el cumplimiento de obligaciones contractuales, que no se ajustan a lo requerido contractualmente en beneficio propio o de un tercero.</v>
          </cell>
          <cell r="E145" t="str">
            <v>Investigaciones fiscales, disciplinarias y penales</v>
          </cell>
          <cell r="F145">
            <v>0.8</v>
          </cell>
          <cell r="G145">
            <v>0.8</v>
          </cell>
          <cell r="H145" t="str">
            <v>Mayor</v>
          </cell>
          <cell r="I145">
            <v>0.60000000000000009</v>
          </cell>
          <cell r="J145">
            <v>0.40080000000000005</v>
          </cell>
          <cell r="K145" t="str">
            <v>Revise impacto</v>
          </cell>
          <cell r="L145" t="str">
            <v>Alto</v>
          </cell>
          <cell r="M145">
            <v>0</v>
          </cell>
        </row>
        <row r="146">
          <cell r="C146"/>
          <cell r="D146"/>
          <cell r="E146" t="str">
            <v>Afectación a la imagen y reputación  de la ANM</v>
          </cell>
          <cell r="F146">
            <v>0</v>
          </cell>
          <cell r="G146"/>
          <cell r="H146"/>
          <cell r="I146">
            <v>0</v>
          </cell>
          <cell r="J146"/>
          <cell r="K146"/>
          <cell r="L146"/>
          <cell r="M146"/>
        </row>
        <row r="147">
          <cell r="C147"/>
          <cell r="D147"/>
          <cell r="E147" t="str">
            <v xml:space="preserve">Afectación a la prestación normal de servicios de la ANM, por falta de los bienes o elementos necesarios para adelantar los trabajos. </v>
          </cell>
          <cell r="F147">
            <v>0.8</v>
          </cell>
          <cell r="G147"/>
          <cell r="H147"/>
          <cell r="I147">
            <v>0.20159999999999997</v>
          </cell>
          <cell r="J147"/>
          <cell r="K147"/>
          <cell r="L147"/>
          <cell r="M147"/>
        </row>
        <row r="148">
          <cell r="C148"/>
          <cell r="D148"/>
          <cell r="E148"/>
          <cell r="F148">
            <v>0</v>
          </cell>
          <cell r="G148">
            <v>0</v>
          </cell>
          <cell r="H148" t="str">
            <v>Leve</v>
          </cell>
          <cell r="I148">
            <v>0</v>
          </cell>
          <cell r="J148">
            <v>0</v>
          </cell>
          <cell r="K148" t="str">
            <v>Leve</v>
          </cell>
          <cell r="L148" t="str">
            <v>Bajo</v>
          </cell>
          <cell r="M148" t="str">
            <v>Bajo</v>
          </cell>
        </row>
        <row r="149">
          <cell r="C149"/>
          <cell r="D149"/>
          <cell r="E149"/>
          <cell r="F149">
            <v>0</v>
          </cell>
          <cell r="G149"/>
          <cell r="H149"/>
          <cell r="I149">
            <v>0</v>
          </cell>
          <cell r="J149"/>
          <cell r="K149"/>
          <cell r="L149"/>
          <cell r="M149"/>
        </row>
        <row r="150">
          <cell r="C150"/>
          <cell r="D150"/>
          <cell r="E150"/>
          <cell r="F150">
            <v>0</v>
          </cell>
          <cell r="G150"/>
          <cell r="H150"/>
          <cell r="I150">
            <v>0</v>
          </cell>
          <cell r="J150"/>
          <cell r="K150"/>
          <cell r="L150"/>
          <cell r="M150"/>
        </row>
        <row r="151">
          <cell r="C151"/>
          <cell r="D151"/>
          <cell r="E151"/>
          <cell r="F151">
            <v>0</v>
          </cell>
          <cell r="G151">
            <v>0</v>
          </cell>
          <cell r="H151" t="str">
            <v>Leve</v>
          </cell>
          <cell r="I151">
            <v>0</v>
          </cell>
          <cell r="J151">
            <v>0</v>
          </cell>
          <cell r="K151" t="str">
            <v>Leve</v>
          </cell>
          <cell r="L151" t="str">
            <v>Bajo</v>
          </cell>
          <cell r="M151" t="str">
            <v>Bajo</v>
          </cell>
        </row>
        <row r="152">
          <cell r="C152"/>
          <cell r="D152"/>
          <cell r="E152"/>
          <cell r="F152">
            <v>0</v>
          </cell>
          <cell r="G152"/>
          <cell r="H152"/>
          <cell r="I152">
            <v>0</v>
          </cell>
          <cell r="J152"/>
          <cell r="K152"/>
          <cell r="L152"/>
          <cell r="M152"/>
        </row>
        <row r="153">
          <cell r="C153"/>
          <cell r="D153"/>
          <cell r="E153"/>
          <cell r="F153">
            <v>0</v>
          </cell>
          <cell r="G153"/>
          <cell r="H153"/>
          <cell r="I153">
            <v>0</v>
          </cell>
          <cell r="J153"/>
          <cell r="K153"/>
          <cell r="L153"/>
          <cell r="M153"/>
        </row>
        <row r="154">
          <cell r="C154"/>
          <cell r="D154"/>
          <cell r="E154"/>
          <cell r="F154">
            <v>0</v>
          </cell>
          <cell r="G154">
            <v>0</v>
          </cell>
          <cell r="H154" t="str">
            <v>Leve</v>
          </cell>
          <cell r="I154">
            <v>0</v>
          </cell>
          <cell r="J154">
            <v>0</v>
          </cell>
          <cell r="K154" t="str">
            <v>Leve</v>
          </cell>
          <cell r="L154" t="str">
            <v>Bajo</v>
          </cell>
          <cell r="M154" t="str">
            <v>Bajo</v>
          </cell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/>
          <cell r="D156"/>
          <cell r="E156"/>
          <cell r="F156">
            <v>0</v>
          </cell>
          <cell r="G156"/>
          <cell r="H156"/>
          <cell r="I156">
            <v>0</v>
          </cell>
          <cell r="J156"/>
          <cell r="K156"/>
          <cell r="L156"/>
          <cell r="M156"/>
        </row>
        <row r="157">
          <cell r="C157"/>
          <cell r="D157"/>
          <cell r="E157"/>
          <cell r="F157">
            <v>0</v>
          </cell>
          <cell r="G157">
            <v>0</v>
          </cell>
          <cell r="H157" t="str">
            <v>Leve</v>
          </cell>
          <cell r="I157">
            <v>0</v>
          </cell>
          <cell r="J157">
            <v>0</v>
          </cell>
          <cell r="K157" t="str">
            <v>Leve</v>
          </cell>
          <cell r="L157" t="str">
            <v>Bajo</v>
          </cell>
          <cell r="M157" t="str">
            <v>Bajo</v>
          </cell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/>
          <cell r="D159"/>
          <cell r="E159"/>
          <cell r="F159">
            <v>0</v>
          </cell>
          <cell r="G159"/>
          <cell r="H159"/>
          <cell r="I159">
            <v>0</v>
          </cell>
          <cell r="J159"/>
          <cell r="K159"/>
          <cell r="L159"/>
          <cell r="M159"/>
        </row>
        <row r="160">
          <cell r="C160"/>
          <cell r="D160"/>
          <cell r="E160"/>
          <cell r="F160">
            <v>0</v>
          </cell>
          <cell r="G160">
            <v>0</v>
          </cell>
          <cell r="H160" t="str">
            <v>Leve</v>
          </cell>
          <cell r="I160">
            <v>0</v>
          </cell>
          <cell r="J160">
            <v>0</v>
          </cell>
          <cell r="K160" t="str">
            <v>Leve</v>
          </cell>
          <cell r="L160" t="str">
            <v>Bajo</v>
          </cell>
          <cell r="M160" t="str">
            <v>Bajo</v>
          </cell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/>
          <cell r="H162"/>
          <cell r="I162">
            <v>0</v>
          </cell>
          <cell r="J162"/>
          <cell r="K162"/>
          <cell r="L162"/>
          <cell r="M162"/>
        </row>
        <row r="163">
          <cell r="C163"/>
          <cell r="D163"/>
          <cell r="E163"/>
          <cell r="F163">
            <v>0</v>
          </cell>
          <cell r="G163">
            <v>0</v>
          </cell>
          <cell r="H163" t="str">
            <v>Leve</v>
          </cell>
          <cell r="I163">
            <v>0</v>
          </cell>
          <cell r="J163">
            <v>0</v>
          </cell>
          <cell r="K163" t="str">
            <v>Leve</v>
          </cell>
          <cell r="L163" t="str">
            <v>Bajo</v>
          </cell>
          <cell r="M163" t="str">
            <v>Bajo</v>
          </cell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/>
          <cell r="H165"/>
          <cell r="I165">
            <v>0</v>
          </cell>
          <cell r="J165"/>
          <cell r="K165"/>
          <cell r="L165"/>
          <cell r="M165"/>
        </row>
        <row r="166">
          <cell r="C166"/>
          <cell r="D166"/>
          <cell r="E166"/>
          <cell r="F166">
            <v>0</v>
          </cell>
          <cell r="G166">
            <v>0</v>
          </cell>
          <cell r="H166" t="str">
            <v>Leve</v>
          </cell>
          <cell r="I166">
            <v>0</v>
          </cell>
          <cell r="J166">
            <v>0</v>
          </cell>
          <cell r="K166" t="str">
            <v>Leve</v>
          </cell>
          <cell r="L166" t="str">
            <v>Bajo</v>
          </cell>
          <cell r="M166" t="str">
            <v>Bajo</v>
          </cell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/>
          <cell r="H168"/>
          <cell r="I168">
            <v>0</v>
          </cell>
          <cell r="J168"/>
          <cell r="K168"/>
          <cell r="L168"/>
          <cell r="M168"/>
        </row>
        <row r="169">
          <cell r="C169"/>
          <cell r="D169"/>
          <cell r="E169"/>
          <cell r="F169">
            <v>0</v>
          </cell>
          <cell r="G169">
            <v>0</v>
          </cell>
          <cell r="H169" t="str">
            <v>Leve</v>
          </cell>
          <cell r="I169">
            <v>0</v>
          </cell>
          <cell r="J169">
            <v>0</v>
          </cell>
          <cell r="K169" t="str">
            <v>Leve</v>
          </cell>
          <cell r="L169" t="str">
            <v>Bajo</v>
          </cell>
          <cell r="M169" t="str">
            <v>Bajo</v>
          </cell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/>
          <cell r="H171"/>
          <cell r="I171">
            <v>0</v>
          </cell>
          <cell r="J171"/>
          <cell r="K171"/>
          <cell r="L171"/>
          <cell r="M171"/>
        </row>
        <row r="172">
          <cell r="C172"/>
          <cell r="D172"/>
          <cell r="E172"/>
          <cell r="F172">
            <v>0</v>
          </cell>
          <cell r="G172">
            <v>0</v>
          </cell>
          <cell r="H172" t="str">
            <v>Leve</v>
          </cell>
          <cell r="I172">
            <v>0</v>
          </cell>
          <cell r="J172">
            <v>0</v>
          </cell>
          <cell r="K172" t="str">
            <v>Leve</v>
          </cell>
          <cell r="L172" t="str">
            <v>Bajo</v>
          </cell>
          <cell r="M172" t="str">
            <v>Bajo</v>
          </cell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/>
          <cell r="H174"/>
          <cell r="I174">
            <v>0</v>
          </cell>
          <cell r="J174"/>
          <cell r="K174"/>
          <cell r="L174"/>
          <cell r="M174"/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113">
          <cell r="C113" t="str">
            <v>CONSRC0026</v>
          </cell>
          <cell r="D113" t="str">
            <v>Sanciones penales, administrativas, pecuniarias o fiscales y detrimento patrimonial.</v>
          </cell>
        </row>
        <row r="114">
          <cell r="C114"/>
          <cell r="D114"/>
        </row>
        <row r="115">
          <cell r="C115"/>
          <cell r="D115"/>
        </row>
        <row r="116">
          <cell r="C116"/>
          <cell r="D116"/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APO3RC0001</v>
          </cell>
          <cell r="D153" t="str">
            <v>Indebida legalización de comisiones obteniendo para beneficio propio o favorecimientos a terceros.</v>
          </cell>
          <cell r="E153" t="str">
            <v>Sanciones penales, administrativas, pecuniarias o fiscales y detrimento patrimonial.</v>
          </cell>
          <cell r="F153">
            <v>0.8</v>
          </cell>
          <cell r="G153">
            <v>0.8</v>
          </cell>
          <cell r="H153" t="str">
            <v>Mayor</v>
          </cell>
          <cell r="I153">
            <v>0.42000000000000004</v>
          </cell>
          <cell r="J153">
            <v>0.42000000000000004</v>
          </cell>
          <cell r="K153" t="str">
            <v>Moderado</v>
          </cell>
          <cell r="L153" t="str">
            <v>Alto</v>
          </cell>
          <cell r="M153" t="str">
            <v>Alto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APO3RC0002</v>
          </cell>
          <cell r="D156" t="str">
            <v>Ordenar o efectuar pagos y/o movimientos financieros sin el lleno de los requisitos legales en beneficio propio o favorecimientos de un tercero.</v>
          </cell>
          <cell r="E156" t="str">
            <v>Sanciones penales, administrativas, pecuniarias o fiscales y detrimento patrimonial.</v>
          </cell>
          <cell r="F156">
            <v>0.8</v>
          </cell>
          <cell r="G156">
            <v>0.8</v>
          </cell>
          <cell r="H156" t="str">
            <v>Mayor</v>
          </cell>
          <cell r="I156">
            <v>0.42000000000000004</v>
          </cell>
          <cell r="J156">
            <v>0.42000000000000004</v>
          </cell>
          <cell r="K156" t="str">
            <v>Moderado</v>
          </cell>
          <cell r="L156" t="str">
            <v>Alto</v>
          </cell>
          <cell r="M156" t="str">
            <v>Moderado</v>
          </cell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APO3RC0003</v>
          </cell>
          <cell r="D159" t="str">
            <v>Autorizar la devolución de dineros sin el lleno de los requisitos exigidos, para beneficio propio o de un tercero</v>
          </cell>
          <cell r="E159" t="str">
            <v>Sanciones penales, administrativas, pecuniarias o fiscales y detrimento patrimonial.</v>
          </cell>
          <cell r="F159">
            <v>0.8</v>
          </cell>
          <cell r="G159">
            <v>0.8</v>
          </cell>
          <cell r="H159" t="str">
            <v>Mayor</v>
          </cell>
          <cell r="I159">
            <v>0.42000000000000004</v>
          </cell>
          <cell r="J159">
            <v>0.42000000000000004</v>
          </cell>
          <cell r="K159" t="str">
            <v>Moderado</v>
          </cell>
          <cell r="L159" t="str">
            <v>Alto</v>
          </cell>
          <cell r="M159" t="str">
            <v>Moderado</v>
          </cell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9">
          <cell r="Q9" t="str">
            <v>CAURC0072</v>
          </cell>
          <cell r="R9" t="str">
            <v>Cambio de alcance y planificación del proyecto.</v>
          </cell>
        </row>
        <row r="10">
          <cell r="Q10" t="str">
            <v>CAURC0073</v>
          </cell>
          <cell r="R10" t="str">
            <v>Cambio en las directrices por parte de la alta dirección.</v>
          </cell>
        </row>
        <row r="11">
          <cell r="Q11"/>
          <cell r="R11"/>
        </row>
        <row r="12">
          <cell r="Q12" t="str">
            <v>CAURC0074</v>
          </cell>
          <cell r="R12" t="str">
            <v>Debilidad en la implementación de los controles tecnológicos</v>
          </cell>
        </row>
        <row r="13">
          <cell r="Q13" t="str">
            <v>CAURC0075</v>
          </cell>
          <cell r="R13" t="str">
            <v>Disminución en el presupuesto que permita contar con las capacidades tecnológicas y de factor humano</v>
          </cell>
        </row>
        <row r="14">
          <cell r="Q14" t="str">
            <v>CAURC0076</v>
          </cell>
          <cell r="R14" t="str">
            <v>Carga operativa hacia el factor humano para responder a las necesidades del servicio</v>
          </cell>
        </row>
        <row r="15">
          <cell r="Q15" t="str">
            <v>CAURC0077</v>
          </cell>
          <cell r="R15" t="str">
            <v>Intereses particulares o de terceros para el direccionamiento del proceso contractual</v>
          </cell>
        </row>
        <row r="16">
          <cell r="Q16"/>
          <cell r="R16"/>
        </row>
        <row r="17">
          <cell r="Q17"/>
          <cell r="R17"/>
        </row>
        <row r="18">
          <cell r="Q18" t="str">
            <v>CAURC0078</v>
          </cell>
          <cell r="R18" t="str">
            <v>Falta de segregación de roles y perfiles en la plataforma tecnológica, y presupuesto limitado que no permite la segregación operativa y administrativa</v>
          </cell>
        </row>
        <row r="19">
          <cell r="Q19" t="str">
            <v>CAURC0079</v>
          </cell>
          <cell r="R19" t="str">
            <v xml:space="preserve">Sistemas de Información y aplicaciones que carecen de funcionalidades que permitan contar con trazabilidad completa de las acciones </v>
          </cell>
        </row>
        <row r="20">
          <cell r="Q20" t="str">
            <v>CAURC0080</v>
          </cell>
          <cell r="R20" t="str">
            <v>Interés de los particulares/ciberdelincuentes o miembros internos de la Entidad por atacar los sistemas de la Entidad</v>
          </cell>
        </row>
        <row r="21">
          <cell r="Q21" t="str">
            <v>CAURC0078</v>
          </cell>
          <cell r="R21" t="str">
            <v>Falta de segregación de roles y perfiles en la plataforma tecnológica, y presupuesto limitado que no permite la segregación operativa y administrativa</v>
          </cell>
        </row>
        <row r="22">
          <cell r="Q22"/>
          <cell r="R22"/>
        </row>
        <row r="23">
          <cell r="Q23"/>
          <cell r="R23"/>
        </row>
        <row r="24">
          <cell r="Q24" t="str">
            <v>CAURC0081</v>
          </cell>
          <cell r="R24" t="str">
            <v>Inoportunidad en la atención de los  planes de remediación</v>
          </cell>
        </row>
        <row r="25">
          <cell r="Q25" t="str">
            <v>CAURC0082</v>
          </cell>
          <cell r="R25" t="str">
            <v>Falta de recurso humano para atender oportunamente la aplicación de los planes de remediación</v>
          </cell>
        </row>
        <row r="26">
          <cell r="Q26" t="str">
            <v>CAURC0083</v>
          </cell>
          <cell r="R26" t="str">
            <v>Aplicación de controles no efectivos</v>
          </cell>
        </row>
        <row r="27">
          <cell r="Q27" t="str">
            <v>CAURC0084</v>
          </cell>
          <cell r="R27" t="str">
            <v>Debilidades en la definición de controles para validación de criterios de aceptación</v>
          </cell>
        </row>
        <row r="28">
          <cell r="Q28" t="str">
            <v>CAURC0085</v>
          </cell>
          <cell r="R28" t="str">
            <v>Fallas en la verificación de cumplimiento por parte de la supervisión del contrato</v>
          </cell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113">
          <cell r="C113" t="str">
            <v>CONSRC0005</v>
          </cell>
          <cell r="D113" t="str">
            <v>Pérdida de recursos públicos/Detrimento patrimonial por manipulación en los procesos de contratación</v>
          </cell>
        </row>
        <row r="114">
          <cell r="C114"/>
          <cell r="D114"/>
        </row>
        <row r="115">
          <cell r="C115"/>
          <cell r="D115"/>
        </row>
        <row r="116">
          <cell r="C116" t="str">
            <v>CONSRC0001</v>
          </cell>
          <cell r="D116" t="str">
            <v>Afectación de la imagen institucional de la ANM</v>
          </cell>
        </row>
        <row r="117">
          <cell r="C117"/>
          <cell r="D117"/>
        </row>
        <row r="118">
          <cell r="C118"/>
          <cell r="D118"/>
        </row>
        <row r="119">
          <cell r="C119" t="str">
            <v>CONSRC0027</v>
          </cell>
          <cell r="D119" t="str">
            <v>Afectación y fallas en la prestación del servicio.</v>
          </cell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APO4RC0001</v>
          </cell>
          <cell r="D153" t="str">
            <v>Adquisición y desarrollo de soluciones tecnológicas que no cumplan con el alcance y las necesidades reales de la ANM para beneficio propio o de un tercero</v>
          </cell>
          <cell r="E153" t="str">
            <v>Pérdida de recursos públicos/Detrimento patrimonial por manipulación en los procesos de contratación</v>
          </cell>
          <cell r="F153">
            <v>1</v>
          </cell>
          <cell r="G153">
            <v>1</v>
          </cell>
          <cell r="H153" t="str">
            <v>Catastrófico</v>
          </cell>
          <cell r="I153">
            <v>0.7</v>
          </cell>
          <cell r="J153">
            <v>0.7</v>
          </cell>
          <cell r="K153" t="str">
            <v>Mayor</v>
          </cell>
          <cell r="L153" t="str">
            <v>Extremo</v>
          </cell>
          <cell r="M153" t="str">
            <v>Alto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APO4RC0002</v>
          </cell>
          <cell r="D156" t="str">
            <v>Acceso no autorizado y/o perdida de la confidencialidad de la información para beneficio propio o de un tercero.</v>
          </cell>
          <cell r="E156" t="str">
            <v>Afectación de la imagen institucional de la ANM</v>
          </cell>
          <cell r="F156">
            <v>0.8</v>
          </cell>
          <cell r="G156">
            <v>0.9</v>
          </cell>
          <cell r="H156" t="str">
            <v>Catastrófico</v>
          </cell>
          <cell r="I156">
            <v>0.56000000000000005</v>
          </cell>
          <cell r="J156">
            <v>0.63</v>
          </cell>
          <cell r="K156" t="str">
            <v>Mayor</v>
          </cell>
          <cell r="L156" t="str">
            <v>Extremo</v>
          </cell>
          <cell r="M156" t="str">
            <v>Alto</v>
          </cell>
        </row>
        <row r="157">
          <cell r="C157"/>
          <cell r="D157"/>
          <cell r="E157" t="str">
            <v>Afectación y fallas en la prestación del servicio.</v>
          </cell>
          <cell r="F157">
            <v>1</v>
          </cell>
          <cell r="G157"/>
          <cell r="H157"/>
          <cell r="I157">
            <v>0.7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APO4RC0003</v>
          </cell>
          <cell r="D159" t="str">
            <v>Favorecimiento a un tercero para proveer los servicios tecnológicos de la ANM</v>
          </cell>
          <cell r="E159" t="str">
            <v>Pérdida de recursos públicos/Detrimento patrimonial por manipulación en los procesos de contratación</v>
          </cell>
          <cell r="F159">
            <v>1</v>
          </cell>
          <cell r="G159">
            <v>0.9</v>
          </cell>
          <cell r="H159" t="str">
            <v>Catastrófico</v>
          </cell>
          <cell r="I159">
            <v>0.7</v>
          </cell>
          <cell r="J159">
            <v>0.63</v>
          </cell>
          <cell r="K159" t="str">
            <v>Mayor</v>
          </cell>
          <cell r="L159" t="str">
            <v>Extremo</v>
          </cell>
          <cell r="M159" t="str">
            <v>Alto</v>
          </cell>
        </row>
        <row r="160">
          <cell r="C160"/>
          <cell r="D160"/>
          <cell r="E160" t="str">
            <v>Afectación de la imagen institucional de la ANM</v>
          </cell>
          <cell r="F160">
            <v>0.8</v>
          </cell>
          <cell r="G160"/>
          <cell r="H160"/>
          <cell r="I160">
            <v>0.56000000000000005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 t="str">
            <v>APO4RC0004</v>
          </cell>
          <cell r="D162" t="str">
            <v xml:space="preserve">Acceso indebido o indisponibilidad deliberada de la información registrada en la plataforma tecnológica de la Entidad para beneficio de un tercero </v>
          </cell>
          <cell r="E162" t="str">
            <v>Afectación de la imagen institucional de la ANM</v>
          </cell>
          <cell r="F162">
            <v>0.8</v>
          </cell>
          <cell r="G162">
            <v>0.9</v>
          </cell>
          <cell r="H162" t="str">
            <v>Catastrófico</v>
          </cell>
          <cell r="I162">
            <v>0.56000000000000005</v>
          </cell>
          <cell r="J162">
            <v>0.63</v>
          </cell>
          <cell r="K162" t="str">
            <v>Mayor</v>
          </cell>
          <cell r="L162" t="str">
            <v>Extremo</v>
          </cell>
          <cell r="M162" t="str">
            <v>Alto</v>
          </cell>
        </row>
        <row r="163">
          <cell r="C163"/>
          <cell r="D163"/>
          <cell r="E163" t="str">
            <v>Afectación y fallas en la prestación del servicio.</v>
          </cell>
          <cell r="F163">
            <v>1</v>
          </cell>
          <cell r="G163"/>
          <cell r="H163"/>
          <cell r="I163">
            <v>0.7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 t="str">
            <v>APO4RC0005</v>
          </cell>
          <cell r="D165" t="str">
            <v>Dilación en la atención de incidentes tecnológicos e interrupción de la prestación del servicio para beneficiar un interés particular.</v>
          </cell>
          <cell r="E165" t="str">
            <v>Pérdida de recursos públicos/Detrimento patrimonial por manipulación en los procesos de contratación</v>
          </cell>
          <cell r="F165">
            <v>1</v>
          </cell>
          <cell r="G165">
            <v>1</v>
          </cell>
          <cell r="H165" t="str">
            <v>Catastrófico</v>
          </cell>
          <cell r="I165">
            <v>0.7</v>
          </cell>
          <cell r="J165">
            <v>0.7</v>
          </cell>
          <cell r="K165" t="str">
            <v>Mayor</v>
          </cell>
          <cell r="L165" t="str">
            <v>Extremo</v>
          </cell>
          <cell r="M165" t="str">
            <v>Alto</v>
          </cell>
        </row>
        <row r="166">
          <cell r="C166"/>
          <cell r="D166"/>
          <cell r="E166" t="str">
            <v>Afectación y fallas en la prestación del servicio.</v>
          </cell>
          <cell r="F166">
            <v>1</v>
          </cell>
          <cell r="G166"/>
          <cell r="H166"/>
          <cell r="I166">
            <v>0.7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 t="str">
            <v>APO4RC0006</v>
          </cell>
          <cell r="D168" t="str">
            <v>Indebida gestión en la remediación de vulnerabilidades para beneficio de un tercero</v>
          </cell>
          <cell r="E168" t="str">
            <v>Afectación de la imagen institucional de la ANM</v>
          </cell>
          <cell r="F168">
            <v>0.8</v>
          </cell>
          <cell r="G168">
            <v>0.9</v>
          </cell>
          <cell r="H168" t="str">
            <v>Catastrófico</v>
          </cell>
          <cell r="I168">
            <v>0.56000000000000005</v>
          </cell>
          <cell r="J168">
            <v>0.63</v>
          </cell>
          <cell r="K168" t="str">
            <v>Mayor</v>
          </cell>
          <cell r="L168" t="str">
            <v>Extremo</v>
          </cell>
          <cell r="M168" t="str">
            <v>Alto</v>
          </cell>
        </row>
        <row r="169">
          <cell r="C169"/>
          <cell r="D169"/>
          <cell r="E169" t="str">
            <v>Afectación y fallas en la prestación del servicio.</v>
          </cell>
          <cell r="F169">
            <v>1</v>
          </cell>
          <cell r="G169"/>
          <cell r="H169"/>
          <cell r="I169">
            <v>0.7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 t="str">
            <v>APO4RC0007</v>
          </cell>
          <cell r="D171" t="str">
            <v>Aprobación de criterios de aceptación de los bienes y servicios tecnológicos sin que se cumplan con los requerimientos de la Entidad para beneficio propio o de un tercero</v>
          </cell>
          <cell r="E171" t="str">
            <v>Pérdida de recursos públicos/Detrimento patrimonial por manipulación en los procesos de contratación</v>
          </cell>
          <cell r="F171">
            <v>1</v>
          </cell>
          <cell r="G171">
            <v>0.9</v>
          </cell>
          <cell r="H171" t="str">
            <v>Catastrófico</v>
          </cell>
          <cell r="I171">
            <v>0.7</v>
          </cell>
          <cell r="J171">
            <v>0.63</v>
          </cell>
          <cell r="K171" t="str">
            <v>Mayor</v>
          </cell>
          <cell r="L171" t="str">
            <v>Extremo</v>
          </cell>
          <cell r="M171" t="str">
            <v>Alto</v>
          </cell>
        </row>
        <row r="172">
          <cell r="C172"/>
          <cell r="D172"/>
          <cell r="E172" t="str">
            <v>Afectación de la imagen institucional de la ANM</v>
          </cell>
          <cell r="F172">
            <v>0.8</v>
          </cell>
          <cell r="G172"/>
          <cell r="H172"/>
          <cell r="I172">
            <v>0.56000000000000005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9">
          <cell r="Q9" t="str">
            <v>CAURC0086</v>
          </cell>
          <cell r="R9" t="str">
            <v>Falta de capacidad operativa para realizar acompañamiento y seguimiento aa todo el proceso de evaluación de desempeño laboral</v>
          </cell>
        </row>
        <row r="10">
          <cell r="Q10" t="str">
            <v>CAURC0087</v>
          </cell>
          <cell r="R10" t="str">
            <v>Inoportunidad en la realización de las evaluaciones por parte de los evaluadores</v>
          </cell>
        </row>
        <row r="11">
          <cell r="Q11"/>
          <cell r="R11"/>
        </row>
        <row r="12">
          <cell r="Q12" t="str">
            <v>CAURC0088</v>
          </cell>
          <cell r="R12" t="str">
            <v>Presión por parte de terceros al Grupo de Talento Humano, para establecer el manual de funciones de la Entidad en favor de intereses particulares</v>
          </cell>
        </row>
        <row r="13">
          <cell r="Q13"/>
          <cell r="R13"/>
        </row>
        <row r="14">
          <cell r="Q14"/>
          <cell r="R14"/>
        </row>
        <row r="15">
          <cell r="Q15" t="str">
            <v>CAURC0089</v>
          </cell>
          <cell r="R15" t="str">
            <v>Presión por parte de terceros al Grupo de Talento Humano, para realizar nombramientos de servidores sin cumplimiento de requisitos.</v>
          </cell>
        </row>
        <row r="16">
          <cell r="Q16" t="str">
            <v>CAURC0090</v>
          </cell>
          <cell r="R16" t="str">
            <v xml:space="preserve">Presentación de documentación falsa </v>
          </cell>
        </row>
        <row r="17">
          <cell r="Q17"/>
          <cell r="R17"/>
        </row>
        <row r="18">
          <cell r="Q18" t="str">
            <v>CAURC0077</v>
          </cell>
          <cell r="R18" t="str">
            <v>Intereses particulares o de terceros para el direccionamiento del proceso contractual</v>
          </cell>
        </row>
        <row r="19">
          <cell r="Q19" t="str">
            <v>CAURC0091</v>
          </cell>
          <cell r="R19" t="str">
            <v>Incluir temas de capacitación para favorecer un interés particular o de terceros</v>
          </cell>
        </row>
        <row r="20">
          <cell r="Q20"/>
          <cell r="R20"/>
        </row>
        <row r="21">
          <cell r="Q21" t="str">
            <v>CAURC0077</v>
          </cell>
          <cell r="R21" t="str">
            <v>Intereses particulares o de terceros para el direccionamiento del proceso contractual</v>
          </cell>
        </row>
        <row r="22">
          <cell r="Q22" t="str">
            <v>CAURC0091</v>
          </cell>
          <cell r="R22" t="str">
            <v>Incluir temas de bienestar e incentivos  para favorecer un interés particular o de terceros</v>
          </cell>
        </row>
        <row r="23">
          <cell r="Q23"/>
          <cell r="R23"/>
        </row>
        <row r="24">
          <cell r="Q24" t="str">
            <v>CAURC0077</v>
          </cell>
          <cell r="R24" t="str">
            <v>Intereses particulares o de terceros para el direccionamiento del proceso contractual</v>
          </cell>
        </row>
        <row r="25">
          <cell r="Q25"/>
          <cell r="R25"/>
        </row>
        <row r="26">
          <cell r="Q26"/>
          <cell r="R26"/>
        </row>
        <row r="27">
          <cell r="Q27" t="str">
            <v>CAURC0092</v>
          </cell>
          <cell r="R27" t="str">
            <v xml:space="preserve">Debilidades en los controles de verificación de soportes </v>
          </cell>
        </row>
        <row r="28">
          <cell r="Q28"/>
          <cell r="R28"/>
        </row>
        <row r="29">
          <cell r="Q29"/>
          <cell r="R29"/>
        </row>
        <row r="30">
          <cell r="Q30" t="str">
            <v>CAURC0093</v>
          </cell>
          <cell r="R30" t="str">
            <v>Situaciones administrativas sin autorización previa</v>
          </cell>
        </row>
        <row r="31">
          <cell r="Q31"/>
          <cell r="R31"/>
        </row>
        <row r="32">
          <cell r="Q32"/>
          <cell r="R32"/>
        </row>
        <row r="33">
          <cell r="Q33" t="str">
            <v>CAURC0094</v>
          </cell>
          <cell r="R33" t="str">
            <v>Errores en la liquidación de la nomina</v>
          </cell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113">
          <cell r="C113" t="str">
            <v>CONSRC0028</v>
          </cell>
          <cell r="D113" t="str">
            <v>Favorecimiento de intereses privados/ terceros por el reconocimiento situaciones administrativas  o nombramientos sin el lleno de los requisitos; o por manipulación del manual de funciones</v>
          </cell>
        </row>
        <row r="114">
          <cell r="C114"/>
          <cell r="D114"/>
        </row>
        <row r="115">
          <cell r="C115"/>
          <cell r="D115"/>
        </row>
        <row r="116">
          <cell r="C116" t="str">
            <v>CONSRC0009</v>
          </cell>
          <cell r="D116" t="str">
            <v xml:space="preserve">Desvío en recursos públicos </v>
          </cell>
        </row>
        <row r="117">
          <cell r="C117"/>
          <cell r="D117"/>
        </row>
        <row r="118">
          <cell r="C118"/>
          <cell r="D118"/>
        </row>
        <row r="119">
          <cell r="C119" t="str">
            <v>CONSRC0005</v>
          </cell>
          <cell r="D119" t="str">
            <v>Pérdida de recursos públicos/Detrimento patrimonial por manipulación en los procesos de contratación</v>
          </cell>
        </row>
        <row r="120">
          <cell r="C120"/>
          <cell r="D120"/>
        </row>
        <row r="121">
          <cell r="C121"/>
          <cell r="D121"/>
        </row>
        <row r="122">
          <cell r="C122" t="str">
            <v>CONSRC0029</v>
          </cell>
          <cell r="D122" t="str">
            <v>Pérdida de recursos públicos/Detrimento patrimonial por incumplimiento de funciones</v>
          </cell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APO05RC001</v>
          </cell>
          <cell r="D153" t="str">
            <v>Incumplimiento de funciones por parte de los servidores conforme a lo establecido en la norma y manual de funciones para beneficio particular</v>
          </cell>
          <cell r="E153" t="str">
            <v>Pérdida de recursos públicos/Detrimento patrimonial por incumplimiento de funciones</v>
          </cell>
          <cell r="F153">
            <v>1</v>
          </cell>
          <cell r="G153">
            <v>1</v>
          </cell>
          <cell r="H153" t="str">
            <v>Catastrófico</v>
          </cell>
          <cell r="I153">
            <v>0.52499999999999991</v>
          </cell>
          <cell r="J153">
            <v>0.52499999999999991</v>
          </cell>
          <cell r="K153" t="str">
            <v>Moderado</v>
          </cell>
          <cell r="L153" t="str">
            <v>Extremo</v>
          </cell>
          <cell r="M153" t="str">
            <v>Moderado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APO05RC002</v>
          </cell>
          <cell r="D156" t="str">
            <v>Abuso de poder y manipulación de los contenidos del manual de funciones de la Entidad para beneficio particular o de un tercero</v>
          </cell>
          <cell r="E156" t="str">
            <v>Favorecimiento de intereses privados/ terceros por el reconocimiento situaciones administrativas  o nombramientos sin el lleno de los requisitos; o por manipulación del manual de funciones</v>
          </cell>
          <cell r="F156">
            <v>1</v>
          </cell>
          <cell r="G156">
            <v>1</v>
          </cell>
          <cell r="H156" t="str">
            <v>Catastrófico</v>
          </cell>
          <cell r="I156">
            <v>0.49</v>
          </cell>
          <cell r="J156">
            <v>0.49</v>
          </cell>
          <cell r="K156" t="str">
            <v>Moderado</v>
          </cell>
          <cell r="L156" t="str">
            <v>Extremo</v>
          </cell>
          <cell r="M156" t="str">
            <v>Moderado</v>
          </cell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APO05RC003</v>
          </cell>
          <cell r="D159" t="str">
            <v>Inadecuado nombramiento de personal de planta o provisional sin cumplimiento de perfil y requisitos requeridos para beneficio particular o de un tercero.</v>
          </cell>
          <cell r="E159" t="str">
            <v>Favorecimiento de intereses privados/ terceros por el reconocimiento situaciones administrativas  o nombramientos sin el lleno de los requisitos; o por manipulación del manual de funciones</v>
          </cell>
          <cell r="F159">
            <v>1</v>
          </cell>
          <cell r="G159">
            <v>1</v>
          </cell>
          <cell r="H159" t="str">
            <v>Catastrófico</v>
          </cell>
          <cell r="I159">
            <v>0.49</v>
          </cell>
          <cell r="J159">
            <v>0.49</v>
          </cell>
          <cell r="K159" t="str">
            <v>Moderado</v>
          </cell>
          <cell r="L159" t="str">
            <v>Extremo</v>
          </cell>
          <cell r="M159" t="str">
            <v>Moderado</v>
          </cell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 t="str">
            <v>APO05RC004</v>
          </cell>
          <cell r="D162" t="str">
            <v>Favorecimiento a un tercero para proveer los servicios de capacitación de la ANM</v>
          </cell>
          <cell r="E162" t="str">
            <v>Pérdida de recursos públicos/Detrimento patrimonial por manipulación en los procesos de contratación</v>
          </cell>
          <cell r="F162">
            <v>1</v>
          </cell>
          <cell r="G162">
            <v>1</v>
          </cell>
          <cell r="H162" t="str">
            <v>Catastrófico</v>
          </cell>
          <cell r="I162">
            <v>0.7</v>
          </cell>
          <cell r="J162">
            <v>0.7</v>
          </cell>
          <cell r="K162" t="str">
            <v>Mayor</v>
          </cell>
          <cell r="L162" t="str">
            <v>Extremo</v>
          </cell>
          <cell r="M162" t="str">
            <v>Alto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 t="str">
            <v>APO05RC005</v>
          </cell>
          <cell r="D165" t="str">
            <v>Favorecimiento a un tercero para proveer los servicios de bienestar e incentivos de la ANM</v>
          </cell>
          <cell r="E165" t="str">
            <v>Pérdida de recursos públicos/Detrimento patrimonial por manipulación en los procesos de contratación</v>
          </cell>
          <cell r="F165">
            <v>1</v>
          </cell>
          <cell r="G165">
            <v>1</v>
          </cell>
          <cell r="H165" t="str">
            <v>Catastrófico</v>
          </cell>
          <cell r="I165">
            <v>0.7</v>
          </cell>
          <cell r="J165">
            <v>0.7</v>
          </cell>
          <cell r="K165" t="str">
            <v>Mayor</v>
          </cell>
          <cell r="L165" t="str">
            <v>Extremo</v>
          </cell>
          <cell r="M165" t="str">
            <v>Alto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 t="str">
            <v>APO05RC006</v>
          </cell>
          <cell r="D168" t="str">
            <v>Favorecimiento a un tercero para proveer los servicios de seguridad y salud en el trabajo de la ANM</v>
          </cell>
          <cell r="E168" t="str">
            <v>Pérdida de recursos públicos/Detrimento patrimonial por manipulación en los procesos de contratación</v>
          </cell>
          <cell r="F168">
            <v>1</v>
          </cell>
          <cell r="G168">
            <v>1</v>
          </cell>
          <cell r="H168" t="str">
            <v>Catastrófico</v>
          </cell>
          <cell r="I168">
            <v>0.7</v>
          </cell>
          <cell r="J168">
            <v>0.7</v>
          </cell>
          <cell r="K168" t="str">
            <v>Mayor</v>
          </cell>
          <cell r="L168" t="str">
            <v>Extremo</v>
          </cell>
          <cell r="M168" t="str">
            <v>Alto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 t="str">
            <v>APO05RC007</v>
          </cell>
          <cell r="D171" t="str">
            <v>Falsificación de soportes de situaciones administrativas para favorecimiento de terceros</v>
          </cell>
          <cell r="E171" t="str">
            <v>Favorecimiento de intereses privados/ terceros por el reconocimiento situaciones administrativas  o nombramientos sin el lleno de los requisitos; o por manipulación del manual de funciones</v>
          </cell>
          <cell r="F171">
            <v>1</v>
          </cell>
          <cell r="G171">
            <v>1</v>
          </cell>
          <cell r="H171" t="str">
            <v>Catastrófico</v>
          </cell>
          <cell r="I171">
            <v>0.49</v>
          </cell>
          <cell r="J171">
            <v>0.49</v>
          </cell>
          <cell r="K171" t="str">
            <v>Moderado</v>
          </cell>
          <cell r="L171" t="str">
            <v>Extremo</v>
          </cell>
          <cell r="M171" t="str">
            <v>Moderado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 t="str">
            <v>APO05RC008</v>
          </cell>
          <cell r="D174" t="str">
            <v>Legalización de hechos cumplidos para favorecimiento particular o de terceros</v>
          </cell>
          <cell r="E174" t="str">
            <v>Favorecimiento de intereses privados/ terceros por el reconocimiento situaciones administrativas  o nombramientos sin el lleno de los requisitos; o por manipulación del manual de funciones</v>
          </cell>
          <cell r="F174">
            <v>1</v>
          </cell>
          <cell r="G174">
            <v>1</v>
          </cell>
          <cell r="H174" t="str">
            <v>Catastrófico</v>
          </cell>
          <cell r="I174">
            <v>0.49</v>
          </cell>
          <cell r="J174">
            <v>0.49</v>
          </cell>
          <cell r="K174" t="str">
            <v>Moderado</v>
          </cell>
          <cell r="L174" t="str">
            <v>Extremo</v>
          </cell>
          <cell r="M174" t="str">
            <v>Moderado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 t="str">
            <v>APO05RC009</v>
          </cell>
          <cell r="D177" t="str">
            <v>Liquidaciones erróneas de prestaciones sociales y salarios para favorecimiento de los servidores públicos sin el cumplimiento de requisitos</v>
          </cell>
          <cell r="E177" t="str">
            <v xml:space="preserve">Desvío en recursos públicos </v>
          </cell>
          <cell r="F177">
            <v>0.8</v>
          </cell>
          <cell r="G177">
            <v>0.8</v>
          </cell>
          <cell r="H177" t="str">
            <v>Mayor</v>
          </cell>
          <cell r="I177">
            <v>0.39200000000000002</v>
          </cell>
          <cell r="J177">
            <v>0.39200000000000002</v>
          </cell>
          <cell r="K177" t="str">
            <v>Menor</v>
          </cell>
          <cell r="L177" t="str">
            <v>Alto</v>
          </cell>
          <cell r="M177" t="str">
            <v>Moderado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9">
          <cell r="Q9" t="str">
            <v>CAURC0095</v>
          </cell>
          <cell r="R9" t="str">
            <v>Conducta indebida del funcionario encargado de expediente de investigación disciplinaria</v>
          </cell>
        </row>
        <row r="10">
          <cell r="Q10"/>
          <cell r="R10"/>
        </row>
        <row r="11">
          <cell r="Q11"/>
          <cell r="R11"/>
        </row>
        <row r="12">
          <cell r="Q12" t="str">
            <v>CAURC0095</v>
          </cell>
          <cell r="R12" t="str">
            <v>Conducta indebida del funcionario encargado de expediente de investigación disciplinaria</v>
          </cell>
        </row>
        <row r="13">
          <cell r="Q13"/>
          <cell r="R13"/>
        </row>
        <row r="14">
          <cell r="Q14"/>
          <cell r="R14"/>
        </row>
        <row r="15">
          <cell r="Q15" t="str">
            <v>CAURC0096</v>
          </cell>
          <cell r="R15" t="str">
            <v>Conducta indebida de los funcionarios encargados del desarrollo de la jornada de sensibilización.</v>
          </cell>
        </row>
        <row r="16">
          <cell r="Q16"/>
          <cell r="R16"/>
        </row>
        <row r="17">
          <cell r="Q17"/>
          <cell r="R17"/>
        </row>
        <row r="18">
          <cell r="Q18"/>
          <cell r="R18"/>
        </row>
        <row r="19">
          <cell r="Q19"/>
          <cell r="R19"/>
        </row>
        <row r="20">
          <cell r="Q20"/>
          <cell r="R20"/>
        </row>
        <row r="21">
          <cell r="Q21"/>
          <cell r="R21"/>
        </row>
        <row r="22">
          <cell r="Q22"/>
          <cell r="R22"/>
        </row>
        <row r="23">
          <cell r="Q23"/>
          <cell r="R23"/>
        </row>
        <row r="24">
          <cell r="Q24"/>
          <cell r="R24"/>
        </row>
        <row r="25">
          <cell r="Q25"/>
          <cell r="R25"/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113">
          <cell r="C113" t="str">
            <v>CONSRC0030</v>
          </cell>
          <cell r="D113" t="str">
            <v>Favorecimiento de intereses privados sobre responsabilidades disciplinarias fuera de derecho</v>
          </cell>
        </row>
        <row r="114">
          <cell r="C114"/>
          <cell r="D114"/>
        </row>
        <row r="115">
          <cell r="C115"/>
          <cell r="D115"/>
        </row>
        <row r="116">
          <cell r="C116" t="str">
            <v>CONSRC0001</v>
          </cell>
          <cell r="D116" t="str">
            <v>Afectación de la imagen institucional de la ANM</v>
          </cell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APO5RC009</v>
          </cell>
          <cell r="D153" t="str">
            <v>Solicitud o aceptación de algún tipo de beneficio por fuera del lineamiento legal, para no dar el tramite respectivo a las quejas.</v>
          </cell>
          <cell r="E153" t="str">
            <v>Favorecimiento de intereses privados sobre responsabilidades disciplinarias fuera de derecho</v>
          </cell>
          <cell r="F153">
            <v>0.6</v>
          </cell>
          <cell r="G153">
            <v>0.6</v>
          </cell>
          <cell r="H153" t="str">
            <v>Moderado</v>
          </cell>
          <cell r="I153">
            <v>0.42</v>
          </cell>
          <cell r="J153">
            <v>0.42</v>
          </cell>
          <cell r="K153" t="str">
            <v>Moderado</v>
          </cell>
          <cell r="L153" t="str">
            <v>Moderado</v>
          </cell>
          <cell r="M153" t="str">
            <v>Moderado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APO5RC010</v>
          </cell>
          <cell r="D156" t="str">
            <v xml:space="preserve">Solicitud o aceptación de algún tipo de beneficio por fuera del lineamiento legal, para favorecer al investigado respecto a la responsabilidad disciplinaria que conlleva la actuación. </v>
          </cell>
          <cell r="E156" t="str">
            <v>Favorecimiento de intereses privados sobre responsabilidades disciplinarias fuera de derecho</v>
          </cell>
          <cell r="F156">
            <v>0.6</v>
          </cell>
          <cell r="G156">
            <v>0.6</v>
          </cell>
          <cell r="H156" t="str">
            <v>Moderado</v>
          </cell>
          <cell r="I156">
            <v>0.42</v>
          </cell>
          <cell r="J156">
            <v>0.42</v>
          </cell>
          <cell r="K156" t="str">
            <v>Moderado</v>
          </cell>
          <cell r="L156" t="str">
            <v>Moderado</v>
          </cell>
          <cell r="M156" t="str">
            <v>Moderado</v>
          </cell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APO5RC011</v>
          </cell>
          <cell r="D159" t="str">
            <v>Encaminar el concurso para favorecer un interes particular o de terceros.</v>
          </cell>
          <cell r="E159" t="str">
            <v>Afectación de la imagen institucional de la ANM</v>
          </cell>
          <cell r="F159">
            <v>0.6</v>
          </cell>
          <cell r="G159">
            <v>0.6</v>
          </cell>
          <cell r="H159" t="str">
            <v>Moderado</v>
          </cell>
          <cell r="I159">
            <v>0.36</v>
          </cell>
          <cell r="J159">
            <v>0.36</v>
          </cell>
          <cell r="K159" t="str">
            <v>Menor</v>
          </cell>
          <cell r="L159" t="str">
            <v>Moderado</v>
          </cell>
          <cell r="M159" t="str">
            <v>Bajo</v>
          </cell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113">
          <cell r="C113" t="str">
            <v>CONSRC0031</v>
          </cell>
          <cell r="D113" t="str">
            <v xml:space="preserve">Perdida de recursos públicos por la afectación de intereses que la Agencia Nacional de Minería pretende defender en el proceso Judicial y/o extra judicial </v>
          </cell>
        </row>
        <row r="114">
          <cell r="C114"/>
          <cell r="D114"/>
        </row>
        <row r="115">
          <cell r="C115"/>
          <cell r="D115"/>
        </row>
        <row r="116">
          <cell r="C116" t="str">
            <v>CONSRC0032</v>
          </cell>
          <cell r="D116" t="str">
            <v>Detrimento patrimonial de la Agencia Nacional de Minería por decisiones judiciales en firme o configuración de situaciones jurídicas adversas</v>
          </cell>
        </row>
        <row r="117">
          <cell r="C117"/>
          <cell r="D117"/>
        </row>
        <row r="118">
          <cell r="C118"/>
          <cell r="D118"/>
        </row>
        <row r="119">
          <cell r="C119" t="str">
            <v>CONSRC0033</v>
          </cell>
          <cell r="D119" t="str">
            <v>Acciones judiciales por falta de respuesta oportuna a solicitudes</v>
          </cell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APO6RG0001</v>
          </cell>
          <cell r="D153" t="str">
            <v>Retrasar o agilizar un trámite para beneficio propio o de un tercero</v>
          </cell>
          <cell r="E153" t="str">
            <v>Acciones judiciales por falta de respuesta oportuna a solicitudes</v>
          </cell>
          <cell r="F153">
            <v>1</v>
          </cell>
          <cell r="G153">
            <v>1</v>
          </cell>
          <cell r="H153" t="str">
            <v>Catastrófico</v>
          </cell>
          <cell r="I153">
            <v>0.36</v>
          </cell>
          <cell r="J153">
            <v>0.36</v>
          </cell>
          <cell r="K153" t="str">
            <v>Menor</v>
          </cell>
          <cell r="L153" t="str">
            <v>Extremo</v>
          </cell>
          <cell r="M153" t="str">
            <v>Moderado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APO6RG0002</v>
          </cell>
          <cell r="D156" t="str">
            <v>Incidencia en los argumentos jurídicos de la situación demandada o permitir vencimiento de términos para favorecer a terceros</v>
          </cell>
          <cell r="E156" t="str">
            <v xml:space="preserve">Perdida de recursos públicos por la afectación de intereses que la Agencia Nacional de Minería pretende defender en el proceso Judicial y/o extra judicial </v>
          </cell>
          <cell r="F156">
            <v>1</v>
          </cell>
          <cell r="G156">
            <v>1</v>
          </cell>
          <cell r="H156" t="str">
            <v>Catastrófico</v>
          </cell>
          <cell r="I156">
            <v>0.7</v>
          </cell>
          <cell r="J156">
            <v>0.7</v>
          </cell>
          <cell r="K156" t="str">
            <v>Mayor</v>
          </cell>
          <cell r="L156" t="str">
            <v>Extremo</v>
          </cell>
          <cell r="M156" t="str">
            <v>Alto</v>
          </cell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APO6RG0003</v>
          </cell>
          <cell r="D159" t="str">
            <v>Liquidación de intereses por debajo del valor legal para beneficio de un tercero</v>
          </cell>
          <cell r="E159" t="str">
            <v>Detrimento patrimonial de la Agencia Nacional de Minería por decisiones judiciales en firme o configuración de situaciones jurídicas adversas</v>
          </cell>
          <cell r="F159">
            <v>1</v>
          </cell>
          <cell r="G159">
            <v>1</v>
          </cell>
          <cell r="H159" t="str">
            <v>Catastrófico</v>
          </cell>
          <cell r="I159">
            <v>0.7</v>
          </cell>
          <cell r="J159">
            <v>0.7</v>
          </cell>
          <cell r="K159" t="str">
            <v>Mayor</v>
          </cell>
          <cell r="L159" t="str">
            <v>Extremo</v>
          </cell>
          <cell r="M159" t="str">
            <v>Alto</v>
          </cell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 t="str">
            <v>APO6RG0004</v>
          </cell>
          <cell r="D162" t="str">
            <v>Dilación del proceso de cobro para incidir en su prescripción</v>
          </cell>
          <cell r="E162" t="str">
            <v>Detrimento patrimonial de la Agencia Nacional de Minería por decisiones judiciales en firme o configuración de situaciones jurídicas adversas</v>
          </cell>
          <cell r="F162">
            <v>1</v>
          </cell>
          <cell r="G162">
            <v>1</v>
          </cell>
          <cell r="H162" t="str">
            <v>Catastrófico</v>
          </cell>
          <cell r="I162">
            <v>0.7</v>
          </cell>
          <cell r="J162">
            <v>0.7</v>
          </cell>
          <cell r="K162" t="str">
            <v>Mayor</v>
          </cell>
          <cell r="L162" t="str">
            <v>Extremo</v>
          </cell>
          <cell r="M162" t="str">
            <v>Alto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 t="str">
            <v>APO6RG0005</v>
          </cell>
          <cell r="D165" t="str">
            <v>Inoportunidad en decretar medidas cautelares promoviendo la posible insolvencia del deudor</v>
          </cell>
          <cell r="E165" t="str">
            <v>Detrimento patrimonial de la Agencia Nacional de Minería por decisiones judiciales en firme o configuración de situaciones jurídicas adversas</v>
          </cell>
          <cell r="F165">
            <v>1</v>
          </cell>
          <cell r="G165">
            <v>1</v>
          </cell>
          <cell r="H165" t="str">
            <v>Catastrófico</v>
          </cell>
          <cell r="I165">
            <v>0.7</v>
          </cell>
          <cell r="J165">
            <v>0.7</v>
          </cell>
          <cell r="K165" t="str">
            <v>Mayor</v>
          </cell>
          <cell r="L165" t="str">
            <v>Extremo</v>
          </cell>
          <cell r="M165" t="str">
            <v>Alto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Riesgos de corrupción"/>
      <sheetName val="Cálculo impacto"/>
      <sheetName val="Monitoreo y Seguimiento"/>
      <sheetName val="Lista"/>
    </sheetNames>
    <sheetDataSet>
      <sheetData sheetId="0"/>
      <sheetData sheetId="1">
        <row r="9">
          <cell r="Q9" t="str">
            <v>NA</v>
          </cell>
          <cell r="R9" t="str">
            <v>NA</v>
          </cell>
        </row>
        <row r="10">
          <cell r="Q10"/>
          <cell r="R10"/>
        </row>
        <row r="11">
          <cell r="Q11"/>
          <cell r="R11"/>
        </row>
        <row r="12">
          <cell r="Q12" t="str">
            <v>CAURC0104</v>
          </cell>
          <cell r="R12" t="str">
            <v>Alteración de las TRD</v>
          </cell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17">
          <cell r="Q17"/>
          <cell r="R17"/>
        </row>
        <row r="18">
          <cell r="Q18" t="str">
            <v>CAUR0105</v>
          </cell>
          <cell r="R18" t="str">
            <v>Desorganización de documentación en archivos de gestión</v>
          </cell>
        </row>
        <row r="19">
          <cell r="Q19"/>
          <cell r="R19"/>
        </row>
        <row r="20">
          <cell r="Q20"/>
          <cell r="R20"/>
        </row>
        <row r="21">
          <cell r="Q21" t="str">
            <v>CAUR0106</v>
          </cell>
          <cell r="R21" t="str">
            <v xml:space="preserve">Falta del registro de expedientes y documentos en el FUID </v>
          </cell>
        </row>
        <row r="22">
          <cell r="Q22" t="str">
            <v>CAUR0107</v>
          </cell>
          <cell r="R22" t="str">
            <v xml:space="preserve">Desconocimiento o inaplicación de las TRD </v>
          </cell>
        </row>
        <row r="23">
          <cell r="Q23" t="str">
            <v>CAUR0108</v>
          </cell>
          <cell r="R23" t="str">
            <v>Falta de denuncia de pérdida de documentos o expedientes del archivo de gestión</v>
          </cell>
        </row>
        <row r="24">
          <cell r="Q24" t="str">
            <v>CAUR0109</v>
          </cell>
          <cell r="R24" t="str">
            <v>Falta de personal técnico de archivo para verificar que los documentos y expedientes se reciban en las condiciones en que fueron prestados</v>
          </cell>
        </row>
        <row r="25">
          <cell r="Q25" t="str">
            <v>CAUR0110</v>
          </cell>
          <cell r="R25" t="str">
            <v>Fallas de seguridad en el archivo central que permitan el ingreso de personas no autorizadas</v>
          </cell>
        </row>
        <row r="26">
          <cell r="Q26" t="str">
            <v>CAUR0111</v>
          </cell>
          <cell r="R26" t="str">
            <v>Desconocimiento o inaplicación del procedimiento de préstamo documental</v>
          </cell>
        </row>
        <row r="27">
          <cell r="Q27" t="str">
            <v>CAUR0112</v>
          </cell>
          <cell r="R27" t="str">
            <v>Desconocimiento o inaplicación del procedimiento de eliminación documental</v>
          </cell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113">
          <cell r="C113" t="str">
            <v>CONSRC0010</v>
          </cell>
          <cell r="D113" t="str">
            <v>Pérdida de recursos públicos</v>
          </cell>
        </row>
        <row r="114">
          <cell r="C114"/>
          <cell r="D114"/>
        </row>
        <row r="115">
          <cell r="C115"/>
          <cell r="D115"/>
        </row>
        <row r="116">
          <cell r="C116" t="str">
            <v>CONSRC0014</v>
          </cell>
          <cell r="D116" t="str">
            <v>Permisos o autorizaciones indebidas</v>
          </cell>
        </row>
        <row r="117">
          <cell r="C117"/>
          <cell r="D117"/>
        </row>
        <row r="118">
          <cell r="C118"/>
          <cell r="D118"/>
        </row>
        <row r="119">
          <cell r="C119" t="str">
            <v>CONSRC0015</v>
          </cell>
          <cell r="D119" t="str">
            <v>Desprotección de derechos ciudadanos</v>
          </cell>
        </row>
        <row r="120">
          <cell r="C120"/>
          <cell r="D120"/>
        </row>
        <row r="121">
          <cell r="C121"/>
          <cell r="D121"/>
        </row>
        <row r="122">
          <cell r="C122" t="str">
            <v>CONSRC0013</v>
          </cell>
          <cell r="D122" t="str">
            <v>Favorecimiento de intereses privados</v>
          </cell>
        </row>
        <row r="123">
          <cell r="C123"/>
          <cell r="D123"/>
        </row>
        <row r="124">
          <cell r="C124"/>
          <cell r="D124"/>
        </row>
        <row r="125">
          <cell r="C125" t="str">
            <v>CONSRC0002</v>
          </cell>
          <cell r="D125" t="str">
            <v>Conflicto de intereses</v>
          </cell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50">
          <cell r="C150" t="str">
            <v>APO7RC0001</v>
          </cell>
          <cell r="D150" t="str">
            <v>Modificar la disposición final de los documentos en las series de la TRD para beneficio propio o de un tercero.</v>
          </cell>
          <cell r="E150" t="str">
            <v>Permisos o autorizaciones indebidas</v>
          </cell>
          <cell r="F150">
            <v>0.8</v>
          </cell>
          <cell r="G150">
            <v>0.8</v>
          </cell>
          <cell r="H150" t="str">
            <v>Mayor</v>
          </cell>
          <cell r="I150">
            <v>0.39200000000000002</v>
          </cell>
          <cell r="J150">
            <v>0.33999999999999997</v>
          </cell>
          <cell r="K150" t="str">
            <v>Menor</v>
          </cell>
          <cell r="L150" t="str">
            <v>Alto</v>
          </cell>
          <cell r="M150" t="str">
            <v>Moderado</v>
          </cell>
        </row>
        <row r="151">
          <cell r="C151"/>
          <cell r="D151"/>
          <cell r="E151" t="str">
            <v>Favorecimiento de intereses privados</v>
          </cell>
          <cell r="F151">
            <v>0.8</v>
          </cell>
          <cell r="G151"/>
          <cell r="H151"/>
          <cell r="I151">
            <v>0.28799999999999998</v>
          </cell>
          <cell r="J151"/>
          <cell r="K151"/>
          <cell r="L151"/>
          <cell r="M151"/>
        </row>
        <row r="152">
          <cell r="C152"/>
          <cell r="D152"/>
          <cell r="E152"/>
          <cell r="F152">
            <v>0</v>
          </cell>
          <cell r="G152"/>
          <cell r="H152"/>
          <cell r="I152">
            <v>0</v>
          </cell>
          <cell r="J152"/>
          <cell r="K152"/>
          <cell r="L152"/>
          <cell r="M152"/>
        </row>
        <row r="153">
          <cell r="C153" t="str">
            <v>APO7RC0002</v>
          </cell>
          <cell r="D153" t="str">
            <v>Ocultamiento de información sobre documentos perdidos o alterados en los archivos de gestión para beneficio propio o de un tercero</v>
          </cell>
          <cell r="E153" t="str">
            <v>Pérdida de recursos públicos</v>
          </cell>
          <cell r="F153">
            <v>0.8</v>
          </cell>
          <cell r="G153">
            <v>0.80000000000000016</v>
          </cell>
          <cell r="H153" t="str">
            <v>Mayor</v>
          </cell>
          <cell r="I153">
            <v>0.56000000000000005</v>
          </cell>
          <cell r="J153">
            <v>0.34986666666666671</v>
          </cell>
          <cell r="K153" t="str">
            <v>Menor</v>
          </cell>
          <cell r="L153" t="str">
            <v>Alto</v>
          </cell>
          <cell r="M153" t="str">
            <v>Moderado</v>
          </cell>
        </row>
        <row r="154">
          <cell r="C154"/>
          <cell r="D154"/>
          <cell r="E154" t="str">
            <v>Desprotección de derechos ciudadanos</v>
          </cell>
          <cell r="F154">
            <v>0.8</v>
          </cell>
          <cell r="G154"/>
          <cell r="H154"/>
          <cell r="I154">
            <v>0.2016</v>
          </cell>
          <cell r="J154"/>
          <cell r="K154"/>
          <cell r="L154"/>
          <cell r="M154"/>
        </row>
        <row r="155">
          <cell r="C155"/>
          <cell r="D155"/>
          <cell r="E155" t="str">
            <v>Favorecimiento de intereses privados</v>
          </cell>
          <cell r="F155">
            <v>0.8</v>
          </cell>
          <cell r="G155"/>
          <cell r="H155"/>
          <cell r="I155">
            <v>0.28799999999999998</v>
          </cell>
          <cell r="J155"/>
          <cell r="K155"/>
          <cell r="L155"/>
          <cell r="M155"/>
        </row>
        <row r="156">
          <cell r="C156" t="str">
            <v>APO7RC0003</v>
          </cell>
          <cell r="D156" t="str">
            <v>Incumplimiento de los tiempos de retención y de los procesos técnicos para evitar la custodia centralizada de los documentos para beneficio de un tercero</v>
          </cell>
          <cell r="E156" t="str">
            <v>Permisos o autorizaciones indebidas</v>
          </cell>
          <cell r="F156">
            <v>0.8</v>
          </cell>
          <cell r="G156">
            <v>0.8</v>
          </cell>
          <cell r="H156" t="str">
            <v>Mayor</v>
          </cell>
          <cell r="I156">
            <v>0.39200000000000002</v>
          </cell>
          <cell r="J156">
            <v>0.39200000000000002</v>
          </cell>
          <cell r="K156" t="str">
            <v>Menor</v>
          </cell>
          <cell r="L156" t="str">
            <v>Alto</v>
          </cell>
          <cell r="M156" t="str">
            <v>Moderado</v>
          </cell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APO7RC0004</v>
          </cell>
          <cell r="D159" t="str">
            <v>Inadvertir pérdida de la integridad en la devolución de expedientes y documentos al archivo central</v>
          </cell>
          <cell r="E159" t="str">
            <v>Favorecimiento de intereses privados</v>
          </cell>
          <cell r="F159">
            <v>0.8</v>
          </cell>
          <cell r="G159">
            <v>0.80000000000000016</v>
          </cell>
          <cell r="H159" t="str">
            <v>Mayor</v>
          </cell>
          <cell r="I159">
            <v>0.28799999999999998</v>
          </cell>
          <cell r="J159">
            <v>0.38666666666666666</v>
          </cell>
          <cell r="K159" t="str">
            <v>Menor</v>
          </cell>
          <cell r="L159" t="str">
            <v>Alto</v>
          </cell>
          <cell r="M159" t="str">
            <v>Moderado</v>
          </cell>
        </row>
        <row r="160">
          <cell r="C160"/>
          <cell r="D160"/>
          <cell r="E160" t="str">
            <v>Permisos o autorizaciones indebidas</v>
          </cell>
          <cell r="F160">
            <v>0.8</v>
          </cell>
          <cell r="G160"/>
          <cell r="H160"/>
          <cell r="I160">
            <v>0.39200000000000002</v>
          </cell>
          <cell r="J160"/>
          <cell r="K160"/>
          <cell r="L160"/>
          <cell r="M160"/>
        </row>
        <row r="161">
          <cell r="C161"/>
          <cell r="D161"/>
          <cell r="E161" t="str">
            <v>Conflicto de intereses</v>
          </cell>
          <cell r="F161">
            <v>0.8</v>
          </cell>
          <cell r="G161"/>
          <cell r="H161"/>
          <cell r="I161">
            <v>0.48</v>
          </cell>
          <cell r="J161"/>
          <cell r="K161"/>
          <cell r="L161"/>
          <cell r="M161"/>
        </row>
        <row r="162">
          <cell r="C162" t="str">
            <v>APO7RC0005</v>
          </cell>
          <cell r="D162" t="str">
            <v>Acceso a la información incumpliendo los lineamientos sobre reserva o clasificación</v>
          </cell>
          <cell r="E162" t="str">
            <v>Favorecimiento de intereses privados</v>
          </cell>
          <cell r="F162">
            <v>0.8</v>
          </cell>
          <cell r="G162">
            <v>0.80000000000000016</v>
          </cell>
          <cell r="H162" t="str">
            <v>Mayor</v>
          </cell>
          <cell r="I162">
            <v>0.28799999999999998</v>
          </cell>
          <cell r="J162">
            <v>0.29386666666666666</v>
          </cell>
          <cell r="K162" t="str">
            <v>Menor</v>
          </cell>
          <cell r="L162" t="str">
            <v>Alto</v>
          </cell>
          <cell r="M162" t="str">
            <v>Moderado</v>
          </cell>
        </row>
        <row r="163">
          <cell r="C163"/>
          <cell r="D163"/>
          <cell r="E163" t="str">
            <v>Permisos o autorizaciones indebidas</v>
          </cell>
          <cell r="F163">
            <v>0.8</v>
          </cell>
          <cell r="G163"/>
          <cell r="H163"/>
          <cell r="I163">
            <v>0.39200000000000002</v>
          </cell>
          <cell r="J163"/>
          <cell r="K163"/>
          <cell r="L163"/>
          <cell r="M163"/>
        </row>
        <row r="164">
          <cell r="C164"/>
          <cell r="D164"/>
          <cell r="E164" t="str">
            <v>Desprotección de derechos ciudadanos</v>
          </cell>
          <cell r="F164">
            <v>0.8</v>
          </cell>
          <cell r="G164"/>
          <cell r="H164"/>
          <cell r="I164">
            <v>0.2016</v>
          </cell>
          <cell r="J164"/>
          <cell r="K164"/>
          <cell r="L164"/>
          <cell r="M164"/>
        </row>
        <row r="165">
          <cell r="C165" t="str">
            <v>APO7RC0006</v>
          </cell>
          <cell r="D165" t="str">
            <v>Dilación o negación de préstamo de documentos y expedientes en custodia del archivo central para beneficio propio o de un tercero</v>
          </cell>
          <cell r="E165" t="str">
            <v>Desprotección de derechos ciudadanos</v>
          </cell>
          <cell r="F165">
            <v>0.8</v>
          </cell>
          <cell r="G165">
            <v>0.80000000000000016</v>
          </cell>
          <cell r="H165" t="str">
            <v>Mayor</v>
          </cell>
          <cell r="I165">
            <v>0.2016</v>
          </cell>
          <cell r="J165">
            <v>0.32319999999999999</v>
          </cell>
          <cell r="K165" t="str">
            <v>Menor</v>
          </cell>
          <cell r="L165" t="str">
            <v>Alto</v>
          </cell>
          <cell r="M165" t="str">
            <v>Moderado</v>
          </cell>
        </row>
        <row r="166">
          <cell r="C166"/>
          <cell r="D166"/>
          <cell r="E166" t="str">
            <v>Favorecimiento de intereses privados</v>
          </cell>
          <cell r="F166">
            <v>0.8</v>
          </cell>
          <cell r="G166"/>
          <cell r="H166"/>
          <cell r="I166">
            <v>0.28799999999999998</v>
          </cell>
          <cell r="J166"/>
          <cell r="K166"/>
          <cell r="L166"/>
          <cell r="M166"/>
        </row>
        <row r="167">
          <cell r="C167"/>
          <cell r="D167"/>
          <cell r="E167" t="str">
            <v>Conflicto de intereses</v>
          </cell>
          <cell r="F167">
            <v>0.8</v>
          </cell>
          <cell r="G167"/>
          <cell r="H167"/>
          <cell r="I167">
            <v>0.48</v>
          </cell>
          <cell r="J167"/>
          <cell r="K167"/>
          <cell r="L167"/>
          <cell r="M167"/>
        </row>
        <row r="168">
          <cell r="C168" t="str">
            <v>APO7RC0007</v>
          </cell>
          <cell r="D168" t="str">
            <v>Eliminación documental de información que no debe ser eliminada para beneficio propio o de un tercero</v>
          </cell>
          <cell r="E168" t="str">
            <v>Pérdida de recursos públicos</v>
          </cell>
          <cell r="F168">
            <v>0.8</v>
          </cell>
          <cell r="G168">
            <v>0.80000000000000016</v>
          </cell>
          <cell r="H168" t="str">
            <v>Mayor</v>
          </cell>
          <cell r="I168">
            <v>0.56000000000000005</v>
          </cell>
          <cell r="J168">
            <v>0.34986666666666671</v>
          </cell>
          <cell r="K168" t="str">
            <v>Menor</v>
          </cell>
          <cell r="L168" t="str">
            <v>Alto</v>
          </cell>
          <cell r="M168" t="str">
            <v>Bajo</v>
          </cell>
        </row>
        <row r="169">
          <cell r="C169"/>
          <cell r="D169"/>
          <cell r="E169" t="str">
            <v>Desprotección de derechos ciudadanos</v>
          </cell>
          <cell r="F169">
            <v>0.8</v>
          </cell>
          <cell r="G169"/>
          <cell r="H169"/>
          <cell r="I169">
            <v>0.2016</v>
          </cell>
          <cell r="J169"/>
          <cell r="K169"/>
          <cell r="L169"/>
          <cell r="M169"/>
        </row>
        <row r="170">
          <cell r="C170"/>
          <cell r="D170"/>
          <cell r="E170" t="str">
            <v>Favorecimiento de intereses privados</v>
          </cell>
          <cell r="F170">
            <v>0.8</v>
          </cell>
          <cell r="G170"/>
          <cell r="H170"/>
          <cell r="I170">
            <v>0.28799999999999998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9928-93D2-4A48-8F79-08E5A83E080D}">
  <sheetPr>
    <tabColor theme="9" tint="0.59999389629810485"/>
  </sheetPr>
  <dimension ref="A1:U315"/>
  <sheetViews>
    <sheetView tabSelected="1" zoomScale="80" zoomScaleNormal="80" workbookViewId="0">
      <selection activeCell="D9" sqref="D9:D10"/>
    </sheetView>
  </sheetViews>
  <sheetFormatPr defaultColWidth="11.42578125" defaultRowHeight="18"/>
  <cols>
    <col min="1" max="2" width="4.140625" style="3" customWidth="1"/>
    <col min="3" max="4" width="19.28515625" style="220" customWidth="1"/>
    <col min="5" max="5" width="25.5703125" style="221" customWidth="1"/>
    <col min="6" max="6" width="29.7109375" style="221" customWidth="1"/>
    <col min="7" max="7" width="19.42578125" style="222" customWidth="1"/>
    <col min="8" max="8" width="17.7109375" style="222" customWidth="1"/>
    <col min="9" max="9" width="28" style="223" customWidth="1"/>
    <col min="10" max="10" width="26.7109375" style="3" customWidth="1"/>
    <col min="11" max="12" width="17.28515625" style="3" customWidth="1"/>
    <col min="13" max="13" width="23.140625" style="3" customWidth="1"/>
    <col min="14" max="14" width="26.140625" style="2" customWidth="1"/>
    <col min="15" max="15" width="33.85546875" style="3" customWidth="1"/>
    <col min="16" max="16" width="31.5703125" style="3" customWidth="1"/>
    <col min="17" max="17" width="30" style="3" customWidth="1"/>
    <col min="18" max="18" width="24.7109375" style="3" customWidth="1"/>
    <col min="19" max="19" width="23.42578125" style="3" customWidth="1"/>
    <col min="20" max="21" width="11.42578125" style="3"/>
    <col min="22" max="16384" width="11.42578125" style="223"/>
  </cols>
  <sheetData>
    <row r="1" spans="3:19" s="3" customFormat="1" ht="31.5">
      <c r="C1" s="423"/>
      <c r="D1" s="424"/>
      <c r="E1" s="424"/>
      <c r="F1" s="425"/>
      <c r="G1" s="432" t="s">
        <v>0</v>
      </c>
      <c r="H1" s="433"/>
      <c r="I1" s="433"/>
      <c r="J1" s="433"/>
      <c r="K1" s="433"/>
      <c r="L1" s="434"/>
      <c r="M1" s="1" t="s">
        <v>1</v>
      </c>
      <c r="N1" s="2"/>
    </row>
    <row r="2" spans="3:19" s="3" customFormat="1">
      <c r="C2" s="426"/>
      <c r="D2" s="427"/>
      <c r="E2" s="427"/>
      <c r="F2" s="428"/>
      <c r="G2" s="435" t="s">
        <v>2</v>
      </c>
      <c r="H2" s="436"/>
      <c r="I2" s="436"/>
      <c r="J2" s="436"/>
      <c r="K2" s="436"/>
      <c r="L2" s="437"/>
      <c r="M2" s="4" t="s">
        <v>3</v>
      </c>
      <c r="N2" s="2"/>
    </row>
    <row r="3" spans="3:19" s="3" customFormat="1" ht="29.25" customHeight="1" thickBot="1">
      <c r="C3" s="429"/>
      <c r="D3" s="430"/>
      <c r="E3" s="430"/>
      <c r="F3" s="431"/>
      <c r="G3" s="438" t="s">
        <v>4</v>
      </c>
      <c r="H3" s="439"/>
      <c r="I3" s="439"/>
      <c r="J3" s="439"/>
      <c r="K3" s="439"/>
      <c r="L3" s="440"/>
      <c r="M3" s="5" t="s">
        <v>5</v>
      </c>
      <c r="N3" s="2"/>
    </row>
    <row r="4" spans="3:19" s="3" customFormat="1" ht="21" customHeight="1">
      <c r="C4" s="2"/>
      <c r="D4" s="2"/>
      <c r="H4" s="2"/>
      <c r="J4" s="6"/>
      <c r="N4" s="2"/>
    </row>
    <row r="5" spans="3:19" s="3" customFormat="1" ht="20.25">
      <c r="C5" s="441" t="s">
        <v>6</v>
      </c>
      <c r="D5" s="441"/>
      <c r="E5" s="441"/>
      <c r="F5" s="441"/>
      <c r="G5" s="441"/>
      <c r="H5" s="441"/>
      <c r="I5" s="441"/>
      <c r="N5" s="2"/>
    </row>
    <row r="7" spans="3:19" ht="31.5">
      <c r="C7" s="442" t="s">
        <v>7</v>
      </c>
      <c r="D7" s="442" t="s">
        <v>8</v>
      </c>
      <c r="E7" s="442" t="s">
        <v>9</v>
      </c>
      <c r="F7" s="416" t="s">
        <v>10</v>
      </c>
      <c r="G7" s="416"/>
      <c r="H7" s="416" t="s">
        <v>11</v>
      </c>
      <c r="I7" s="416"/>
      <c r="J7" s="416" t="s">
        <v>12</v>
      </c>
      <c r="K7" s="416"/>
      <c r="L7" s="416"/>
      <c r="M7" s="8" t="s">
        <v>13</v>
      </c>
      <c r="N7" s="416" t="s">
        <v>14</v>
      </c>
      <c r="O7" s="416"/>
      <c r="P7" s="416" t="s">
        <v>15</v>
      </c>
      <c r="Q7" s="416"/>
      <c r="R7" s="416"/>
      <c r="S7" s="7" t="s">
        <v>16</v>
      </c>
    </row>
    <row r="8" spans="3:19" ht="48" thickBot="1">
      <c r="C8" s="442"/>
      <c r="D8" s="442"/>
      <c r="E8" s="442"/>
      <c r="F8" s="7" t="s">
        <v>17</v>
      </c>
      <c r="G8" s="7" t="s">
        <v>18</v>
      </c>
      <c r="H8" s="7" t="s">
        <v>19</v>
      </c>
      <c r="I8" s="7" t="s">
        <v>20</v>
      </c>
      <c r="J8" s="7" t="s">
        <v>21</v>
      </c>
      <c r="K8" s="7" t="s">
        <v>22</v>
      </c>
      <c r="L8" s="7" t="s">
        <v>23</v>
      </c>
      <c r="M8" s="7" t="s">
        <v>24</v>
      </c>
      <c r="N8" s="7" t="s">
        <v>25</v>
      </c>
      <c r="O8" s="7" t="s">
        <v>26</v>
      </c>
      <c r="P8" s="7" t="s">
        <v>21</v>
      </c>
      <c r="Q8" s="7" t="s">
        <v>27</v>
      </c>
      <c r="R8" s="7" t="s">
        <v>28</v>
      </c>
      <c r="S8" s="7" t="s">
        <v>29</v>
      </c>
    </row>
    <row r="9" spans="3:19" ht="126">
      <c r="C9" s="417">
        <v>44588</v>
      </c>
      <c r="D9" s="419" t="s">
        <v>30</v>
      </c>
      <c r="E9" s="421" t="s">
        <v>31</v>
      </c>
      <c r="F9" s="250" t="s">
        <v>32</v>
      </c>
      <c r="G9" s="253" t="s">
        <v>33</v>
      </c>
      <c r="H9" s="11" t="s">
        <v>34</v>
      </c>
      <c r="I9" s="12" t="str">
        <f>IFERROR(VLOOKUP(H9,'[5]Riesgos de corrupción'!$Q$9:$R$44,2,0),0)</f>
        <v>Fallas en la revisión y análisis de la información antes de su publicación</v>
      </c>
      <c r="J9" s="13" t="s">
        <v>35</v>
      </c>
      <c r="K9" s="14" t="s">
        <v>36</v>
      </c>
      <c r="L9" s="14" t="s">
        <v>37</v>
      </c>
      <c r="M9" s="413" t="str">
        <f>IFERROR(VLOOKUP(F9,'[5]Riesgos de corrupción'!$C$153:$M$188,10,0),0)</f>
        <v>Alto</v>
      </c>
      <c r="N9" s="11" t="s">
        <v>38</v>
      </c>
      <c r="O9" s="15" t="str">
        <f>IFERROR(VLOOKUP(N9,'[5]Riesgos de corrupción'!$C$113:$D$148,2,0),0)</f>
        <v>Afectación de la imagen institucional de la ANM</v>
      </c>
      <c r="P9" s="16" t="s">
        <v>39</v>
      </c>
      <c r="Q9" s="16" t="s">
        <v>40</v>
      </c>
      <c r="R9" s="16" t="s">
        <v>41</v>
      </c>
      <c r="S9" s="237" t="str">
        <f>IFERROR(VLOOKUP(F9,'[5]Riesgos de corrupción'!$C$153:$M$188,11,0),0)</f>
        <v>Moderado</v>
      </c>
    </row>
    <row r="10" spans="3:19" ht="95.25" thickBot="1">
      <c r="C10" s="418"/>
      <c r="D10" s="420"/>
      <c r="E10" s="422"/>
      <c r="F10" s="251"/>
      <c r="G10" s="254"/>
      <c r="H10" s="18" t="s">
        <v>42</v>
      </c>
      <c r="I10" s="19" t="str">
        <f>IFERROR(VLOOKUP(H10,'[5]Riesgos de corrupción'!$Q$9:$R$44,2,0),0)</f>
        <v>Disponibilidad de un solo profesional encargado de la administración y manejo de redes sociales, página web y carteleras digitales.</v>
      </c>
      <c r="J10" s="13" t="s">
        <v>43</v>
      </c>
      <c r="K10" s="14" t="s">
        <v>44</v>
      </c>
      <c r="L10" s="20" t="s">
        <v>45</v>
      </c>
      <c r="M10" s="414"/>
      <c r="N10" s="18" t="s">
        <v>46</v>
      </c>
      <c r="O10" s="21" t="str">
        <f>IFERROR(VLOOKUP(N10,'[5]Riesgos de corrupción'!$C$113:$D$148,2,0),0)</f>
        <v>Conflictos de Intereses</v>
      </c>
      <c r="P10" s="22" t="s">
        <v>47</v>
      </c>
      <c r="Q10" s="22" t="s">
        <v>48</v>
      </c>
      <c r="R10" s="22" t="s">
        <v>49</v>
      </c>
      <c r="S10" s="238"/>
    </row>
    <row r="11" spans="3:19" ht="141.75">
      <c r="C11" s="243">
        <v>44588</v>
      </c>
      <c r="D11" s="246" t="s">
        <v>30</v>
      </c>
      <c r="E11" s="247" t="s">
        <v>31</v>
      </c>
      <c r="F11" s="250" t="s">
        <v>50</v>
      </c>
      <c r="G11" s="253" t="s">
        <v>51</v>
      </c>
      <c r="H11" s="11" t="s">
        <v>52</v>
      </c>
      <c r="I11" s="12" t="s">
        <v>53</v>
      </c>
      <c r="J11" s="27" t="s">
        <v>54</v>
      </c>
      <c r="K11" s="28" t="s">
        <v>55</v>
      </c>
      <c r="L11" s="29" t="s">
        <v>56</v>
      </c>
      <c r="M11" s="274" t="str">
        <f>IFERROR(VLOOKUP(F11,'[5]Riesgos de corrupción'!$C$153:$M$188,10,0),0)</f>
        <v>Extremo</v>
      </c>
      <c r="N11" s="11" t="s">
        <v>57</v>
      </c>
      <c r="O11" s="12" t="str">
        <f>IFERROR(VLOOKUP(N11,'[5]Riesgos de corrupción'!$C$113:$D$148,2,0),0)</f>
        <v>Pérdida de recursos públicos/Detrimento patrimonial por manipulación en los procesos de contratación</v>
      </c>
      <c r="P11" s="30" t="s">
        <v>58</v>
      </c>
      <c r="Q11" s="30" t="s">
        <v>59</v>
      </c>
      <c r="R11" s="30" t="s">
        <v>60</v>
      </c>
      <c r="S11" s="265" t="str">
        <f>IFERROR(VLOOKUP(F11,'[5]Riesgos de corrupción'!$C$153:$M$188,11,0),0)</f>
        <v>Alto</v>
      </c>
    </row>
    <row r="12" spans="3:19" ht="126.75" thickBot="1">
      <c r="C12" s="244"/>
      <c r="D12" s="244"/>
      <c r="E12" s="248"/>
      <c r="F12" s="251"/>
      <c r="G12" s="254"/>
      <c r="H12" s="18" t="s">
        <v>61</v>
      </c>
      <c r="I12" s="19" t="str">
        <f>IFERROR(VLOOKUP(H12,'[5]Riesgos de corrupción'!$Q$9:$R$44,2,0),0)</f>
        <v>Incluir temas de bienestar e incentivos  para favorecer un interés particular o de terceros</v>
      </c>
      <c r="J12" s="34" t="s">
        <v>62</v>
      </c>
      <c r="K12" s="35" t="s">
        <v>63</v>
      </c>
      <c r="L12" s="36" t="s">
        <v>64</v>
      </c>
      <c r="M12" s="275"/>
      <c r="N12" s="18"/>
      <c r="O12" s="19"/>
      <c r="P12" s="37"/>
      <c r="Q12" s="37"/>
      <c r="R12" s="37"/>
      <c r="S12" s="266"/>
    </row>
    <row r="13" spans="3:19" ht="126">
      <c r="C13" s="243">
        <v>44588</v>
      </c>
      <c r="D13" s="246" t="s">
        <v>30</v>
      </c>
      <c r="E13" s="247" t="s">
        <v>31</v>
      </c>
      <c r="F13" s="250" t="s">
        <v>65</v>
      </c>
      <c r="G13" s="253" t="s">
        <v>66</v>
      </c>
      <c r="H13" s="11" t="s">
        <v>34</v>
      </c>
      <c r="I13" s="12" t="s">
        <v>67</v>
      </c>
      <c r="J13" s="13" t="s">
        <v>35</v>
      </c>
      <c r="K13" s="14" t="s">
        <v>36</v>
      </c>
      <c r="L13" s="14" t="s">
        <v>37</v>
      </c>
      <c r="M13" s="413" t="str">
        <f>IFERROR(VLOOKUP(F13,'[5]Riesgos de corrupción'!$C$153:$M$188,10,0),0)</f>
        <v>Alto</v>
      </c>
      <c r="N13" s="11" t="s">
        <v>38</v>
      </c>
      <c r="O13" s="12" t="str">
        <f>IFERROR(VLOOKUP(N13,'[5]Riesgos de corrupción'!$C$113:$D$148,2,0),0)</f>
        <v>Afectación de la imagen institucional de la ANM</v>
      </c>
      <c r="P13" s="16" t="s">
        <v>39</v>
      </c>
      <c r="Q13" s="16" t="s">
        <v>40</v>
      </c>
      <c r="R13" s="16" t="s">
        <v>41</v>
      </c>
      <c r="S13" s="237" t="str">
        <f>IFERROR(VLOOKUP(F13,'[5]Riesgos de corrupción'!$C$153:$M$188,11,0),0)</f>
        <v>Moderado</v>
      </c>
    </row>
    <row r="14" spans="3:19" ht="47.25">
      <c r="C14" s="244"/>
      <c r="D14" s="244"/>
      <c r="E14" s="248"/>
      <c r="F14" s="251"/>
      <c r="G14" s="254"/>
      <c r="H14" s="18"/>
      <c r="I14" s="19"/>
      <c r="J14" s="19"/>
      <c r="K14" s="19"/>
      <c r="L14" s="19"/>
      <c r="M14" s="414"/>
      <c r="N14" s="18" t="s">
        <v>46</v>
      </c>
      <c r="O14" s="19" t="str">
        <f>IFERROR(VLOOKUP(N14,'[5]Riesgos de corrupción'!$C$113:$D$148,2,0),0)</f>
        <v>Conflictos de Intereses</v>
      </c>
      <c r="P14" s="22" t="s">
        <v>47</v>
      </c>
      <c r="Q14" s="22" t="s">
        <v>48</v>
      </c>
      <c r="R14" s="22" t="s">
        <v>49</v>
      </c>
      <c r="S14" s="238"/>
    </row>
    <row r="15" spans="3:19" ht="63.75" thickBot="1">
      <c r="C15" s="244"/>
      <c r="D15" s="244"/>
      <c r="E15" s="248"/>
      <c r="F15" s="251"/>
      <c r="G15" s="254"/>
      <c r="H15" s="39"/>
      <c r="I15" s="37"/>
      <c r="J15" s="37"/>
      <c r="K15" s="37"/>
      <c r="L15" s="37"/>
      <c r="M15" s="415"/>
      <c r="N15" s="39" t="s">
        <v>68</v>
      </c>
      <c r="O15" s="37" t="s">
        <v>69</v>
      </c>
      <c r="P15" s="40" t="s">
        <v>70</v>
      </c>
      <c r="Q15" s="40" t="s">
        <v>71</v>
      </c>
      <c r="R15" s="40" t="s">
        <v>72</v>
      </c>
      <c r="S15" s="267"/>
    </row>
    <row r="16" spans="3:19" ht="94.5">
      <c r="C16" s="243">
        <v>44588</v>
      </c>
      <c r="D16" s="246" t="s">
        <v>30</v>
      </c>
      <c r="E16" s="247" t="s">
        <v>31</v>
      </c>
      <c r="F16" s="250" t="s">
        <v>73</v>
      </c>
      <c r="G16" s="253" t="s">
        <v>74</v>
      </c>
      <c r="H16" s="11" t="s">
        <v>75</v>
      </c>
      <c r="I16" s="12" t="s">
        <v>76</v>
      </c>
      <c r="J16" s="13" t="s">
        <v>77</v>
      </c>
      <c r="K16" s="14" t="s">
        <v>78</v>
      </c>
      <c r="L16" s="14" t="s">
        <v>79</v>
      </c>
      <c r="M16" s="413" t="str">
        <f>IFERROR(VLOOKUP(F16,'[5]Riesgos de corrupción'!$C$153:$M$188,10,0),0)</f>
        <v>Alto</v>
      </c>
      <c r="N16" s="11" t="s">
        <v>38</v>
      </c>
      <c r="O16" s="12" t="str">
        <f>IFERROR(VLOOKUP(N16,'[5]Riesgos de corrupción'!$C$113:$D$148,2,0),0)</f>
        <v>Afectación de la imagen institucional de la ANM</v>
      </c>
      <c r="P16" s="16" t="s">
        <v>39</v>
      </c>
      <c r="Q16" s="16" t="s">
        <v>40</v>
      </c>
      <c r="R16" s="16" t="s">
        <v>41</v>
      </c>
      <c r="S16" s="237" t="str">
        <f>IFERROR(VLOOKUP(F16,'[5]Riesgos de corrupción'!$C$153:$M$188,11,0),0)</f>
        <v>Moderado</v>
      </c>
    </row>
    <row r="17" spans="3:19" ht="47.25">
      <c r="C17" s="244"/>
      <c r="D17" s="244"/>
      <c r="E17" s="248"/>
      <c r="F17" s="251"/>
      <c r="G17" s="254"/>
      <c r="H17" s="18"/>
      <c r="I17" s="19"/>
      <c r="J17" s="19"/>
      <c r="K17" s="19"/>
      <c r="L17" s="19"/>
      <c r="M17" s="414"/>
      <c r="N17" s="18" t="s">
        <v>46</v>
      </c>
      <c r="O17" s="19" t="str">
        <f>IFERROR(VLOOKUP(N17,'[5]Riesgos de corrupción'!$C$113:$D$148,2,0),0)</f>
        <v>Conflictos de Intereses</v>
      </c>
      <c r="P17" s="22" t="s">
        <v>47</v>
      </c>
      <c r="Q17" s="22" t="s">
        <v>48</v>
      </c>
      <c r="R17" s="22" t="s">
        <v>49</v>
      </c>
      <c r="S17" s="238"/>
    </row>
    <row r="18" spans="3:19" ht="63.75" thickBot="1">
      <c r="C18" s="245"/>
      <c r="D18" s="245"/>
      <c r="E18" s="249"/>
      <c r="F18" s="252"/>
      <c r="G18" s="255"/>
      <c r="H18" s="39"/>
      <c r="I18" s="37"/>
      <c r="J18" s="37"/>
      <c r="K18" s="37"/>
      <c r="L18" s="37"/>
      <c r="M18" s="415"/>
      <c r="N18" s="39" t="s">
        <v>80</v>
      </c>
      <c r="O18" s="37" t="str">
        <f>IFERROR(VLOOKUP(N18,'[5]Riesgos de corrupción'!$C$113:$D$148,2,0),0)</f>
        <v>Acciones judiciales en contra de la Entidad</v>
      </c>
      <c r="P18" s="42" t="s">
        <v>81</v>
      </c>
      <c r="Q18" s="42" t="s">
        <v>82</v>
      </c>
      <c r="R18" s="42" t="s">
        <v>83</v>
      </c>
      <c r="S18" s="267"/>
    </row>
    <row r="19" spans="3:19" ht="110.25">
      <c r="C19" s="401">
        <v>44588</v>
      </c>
      <c r="D19" s="402" t="s">
        <v>84</v>
      </c>
      <c r="E19" s="400" t="s">
        <v>85</v>
      </c>
      <c r="F19" s="313" t="s">
        <v>86</v>
      </c>
      <c r="G19" s="403" t="s">
        <v>87</v>
      </c>
      <c r="H19" s="18" t="s">
        <v>88</v>
      </c>
      <c r="I19" s="45" t="s">
        <v>89</v>
      </c>
      <c r="J19" s="46" t="s">
        <v>90</v>
      </c>
      <c r="K19" s="46" t="s">
        <v>91</v>
      </c>
      <c r="L19" s="46" t="s">
        <v>92</v>
      </c>
      <c r="M19" s="237" t="str">
        <f>IFERROR(VLOOKUP(F19,'[6]Riesgos de corrupción'!$C$153:$M$188,10,0),0)</f>
        <v>Moderado</v>
      </c>
      <c r="N19" s="47" t="s">
        <v>93</v>
      </c>
      <c r="O19" s="48" t="s">
        <v>94</v>
      </c>
      <c r="P19" s="48" t="s">
        <v>95</v>
      </c>
      <c r="Q19" s="43" t="s">
        <v>96</v>
      </c>
      <c r="R19" s="48" t="s">
        <v>97</v>
      </c>
      <c r="S19" s="237" t="str">
        <f>IFERROR(VLOOKUP(F19,'[6]Riesgos de corrupción'!$C$153:$M$188,11,0),0)</f>
        <v>Moderado</v>
      </c>
    </row>
    <row r="20" spans="3:19" ht="102.75" customHeight="1" thickBot="1">
      <c r="C20" s="317"/>
      <c r="D20" s="317"/>
      <c r="E20" s="318"/>
      <c r="F20" s="319"/>
      <c r="G20" s="320"/>
      <c r="H20" s="18"/>
      <c r="I20" s="19"/>
      <c r="J20" s="51"/>
      <c r="K20" s="51"/>
      <c r="L20" s="51"/>
      <c r="M20" s="238"/>
      <c r="N20" s="18" t="s">
        <v>38</v>
      </c>
      <c r="O20" s="46" t="s">
        <v>98</v>
      </c>
      <c r="P20" s="51" t="s">
        <v>39</v>
      </c>
      <c r="Q20" s="51" t="s">
        <v>40</v>
      </c>
      <c r="R20" s="51" t="s">
        <v>41</v>
      </c>
      <c r="S20" s="238"/>
    </row>
    <row r="21" spans="3:19" ht="78.75">
      <c r="C21" s="401">
        <v>44588</v>
      </c>
      <c r="D21" s="402" t="s">
        <v>84</v>
      </c>
      <c r="E21" s="400" t="s">
        <v>85</v>
      </c>
      <c r="F21" s="313" t="s">
        <v>99</v>
      </c>
      <c r="G21" s="403" t="s">
        <v>100</v>
      </c>
      <c r="H21" s="47" t="s">
        <v>101</v>
      </c>
      <c r="I21" s="52" t="s">
        <v>102</v>
      </c>
      <c r="J21" s="52" t="s">
        <v>103</v>
      </c>
      <c r="K21" s="52" t="s">
        <v>96</v>
      </c>
      <c r="L21" s="52" t="s">
        <v>104</v>
      </c>
      <c r="M21" s="237" t="str">
        <f>IFERROR(VLOOKUP(F21,'[6]Riesgos de corrupción'!$C$153:$M$188,10,0),0)</f>
        <v>Moderado</v>
      </c>
      <c r="N21" s="11" t="s">
        <v>93</v>
      </c>
      <c r="O21" s="48" t="s">
        <v>94</v>
      </c>
      <c r="P21" s="48" t="s">
        <v>95</v>
      </c>
      <c r="Q21" s="43" t="s">
        <v>96</v>
      </c>
      <c r="R21" s="48" t="s">
        <v>97</v>
      </c>
      <c r="S21" s="237" t="str">
        <f>IFERROR(VLOOKUP(F21,'[6]Riesgos de corrupción'!$C$153:$M$188,11,0),0)</f>
        <v>Moderado</v>
      </c>
    </row>
    <row r="22" spans="3:19" ht="48" thickBot="1">
      <c r="C22" s="317"/>
      <c r="D22" s="412"/>
      <c r="E22" s="318"/>
      <c r="F22" s="319"/>
      <c r="G22" s="320"/>
      <c r="H22" s="18"/>
      <c r="I22" s="19"/>
      <c r="J22" s="51"/>
      <c r="K22" s="51"/>
      <c r="L22" s="51"/>
      <c r="M22" s="238"/>
      <c r="N22" s="53" t="s">
        <v>38</v>
      </c>
      <c r="O22" s="46" t="s">
        <v>98</v>
      </c>
      <c r="P22" s="51" t="s">
        <v>39</v>
      </c>
      <c r="Q22" s="51" t="s">
        <v>40</v>
      </c>
      <c r="R22" s="51" t="s">
        <v>41</v>
      </c>
      <c r="S22" s="238"/>
    </row>
    <row r="23" spans="3:19" ht="78.75">
      <c r="C23" s="401">
        <v>44588</v>
      </c>
      <c r="D23" s="402" t="s">
        <v>84</v>
      </c>
      <c r="E23" s="400" t="s">
        <v>105</v>
      </c>
      <c r="F23" s="313" t="s">
        <v>106</v>
      </c>
      <c r="G23" s="403" t="s">
        <v>107</v>
      </c>
      <c r="H23" s="18" t="s">
        <v>108</v>
      </c>
      <c r="I23" s="52" t="s">
        <v>109</v>
      </c>
      <c r="J23" s="52" t="s">
        <v>110</v>
      </c>
      <c r="K23" s="52" t="s">
        <v>111</v>
      </c>
      <c r="L23" s="52" t="s">
        <v>37</v>
      </c>
      <c r="M23" s="410" t="s">
        <v>112</v>
      </c>
      <c r="N23" s="309" t="s">
        <v>113</v>
      </c>
      <c r="O23" s="299" t="s">
        <v>114</v>
      </c>
      <c r="P23" s="30" t="s">
        <v>115</v>
      </c>
      <c r="Q23" s="30" t="s">
        <v>116</v>
      </c>
      <c r="R23" s="30" t="s">
        <v>60</v>
      </c>
      <c r="S23" s="237" t="s">
        <v>117</v>
      </c>
    </row>
    <row r="24" spans="3:19" ht="63">
      <c r="C24" s="406"/>
      <c r="D24" s="406"/>
      <c r="E24" s="407"/>
      <c r="F24" s="319"/>
      <c r="G24" s="408"/>
      <c r="H24" s="18"/>
      <c r="I24" s="45"/>
      <c r="J24" s="46"/>
      <c r="K24" s="46"/>
      <c r="L24" s="46"/>
      <c r="M24" s="410"/>
      <c r="N24" s="239"/>
      <c r="O24" s="241"/>
      <c r="P24" s="56" t="s">
        <v>118</v>
      </c>
      <c r="Q24" s="56" t="s">
        <v>116</v>
      </c>
      <c r="R24" s="56" t="s">
        <v>60</v>
      </c>
      <c r="S24" s="238"/>
    </row>
    <row r="25" spans="3:19" ht="47.25">
      <c r="C25" s="317"/>
      <c r="D25" s="406"/>
      <c r="E25" s="318"/>
      <c r="F25" s="319"/>
      <c r="G25" s="320"/>
      <c r="H25" s="18"/>
      <c r="I25" s="19"/>
      <c r="J25" s="51"/>
      <c r="K25" s="51"/>
      <c r="L25" s="51"/>
      <c r="M25" s="410"/>
      <c r="N25" s="240" t="s">
        <v>119</v>
      </c>
      <c r="O25" s="242" t="s">
        <v>120</v>
      </c>
      <c r="P25" s="56" t="s">
        <v>121</v>
      </c>
      <c r="Q25" s="56" t="s">
        <v>122</v>
      </c>
      <c r="R25" s="56" t="s">
        <v>123</v>
      </c>
      <c r="S25" s="238"/>
    </row>
    <row r="26" spans="3:19" ht="32.25" thickBot="1">
      <c r="C26" s="310"/>
      <c r="D26" s="412"/>
      <c r="E26" s="300"/>
      <c r="F26" s="273"/>
      <c r="G26" s="315"/>
      <c r="H26" s="39"/>
      <c r="I26" s="19"/>
      <c r="J26" s="19"/>
      <c r="K26" s="19"/>
      <c r="L26" s="19"/>
      <c r="M26" s="411"/>
      <c r="N26" s="310"/>
      <c r="O26" s="300"/>
      <c r="P26" s="60" t="s">
        <v>124</v>
      </c>
      <c r="Q26" s="60" t="s">
        <v>125</v>
      </c>
      <c r="R26" s="60" t="s">
        <v>126</v>
      </c>
      <c r="S26" s="267"/>
    </row>
    <row r="27" spans="3:19" ht="126">
      <c r="C27" s="401">
        <v>44588</v>
      </c>
      <c r="D27" s="402" t="s">
        <v>84</v>
      </c>
      <c r="E27" s="400" t="s">
        <v>105</v>
      </c>
      <c r="F27" s="313" t="s">
        <v>127</v>
      </c>
      <c r="G27" s="403" t="s">
        <v>128</v>
      </c>
      <c r="H27" s="47" t="s">
        <v>129</v>
      </c>
      <c r="I27" s="52" t="s">
        <v>130</v>
      </c>
      <c r="J27" s="52" t="s">
        <v>131</v>
      </c>
      <c r="K27" s="52" t="s">
        <v>132</v>
      </c>
      <c r="L27" s="52" t="s">
        <v>133</v>
      </c>
      <c r="M27" s="410" t="s">
        <v>112</v>
      </c>
      <c r="N27" s="309" t="s">
        <v>113</v>
      </c>
      <c r="O27" s="299" t="s">
        <v>114</v>
      </c>
      <c r="P27" s="30" t="s">
        <v>115</v>
      </c>
      <c r="Q27" s="30" t="s">
        <v>116</v>
      </c>
      <c r="R27" s="30" t="s">
        <v>60</v>
      </c>
      <c r="S27" s="237" t="s">
        <v>117</v>
      </c>
    </row>
    <row r="28" spans="3:19" ht="63">
      <c r="C28" s="406"/>
      <c r="D28" s="406"/>
      <c r="E28" s="407"/>
      <c r="F28" s="319"/>
      <c r="G28" s="408"/>
      <c r="H28" s="18"/>
      <c r="I28" s="61"/>
      <c r="J28" s="61"/>
      <c r="K28" s="61"/>
      <c r="L28" s="61"/>
      <c r="M28" s="410"/>
      <c r="N28" s="239"/>
      <c r="O28" s="241"/>
      <c r="P28" s="56" t="s">
        <v>118</v>
      </c>
      <c r="Q28" s="56" t="s">
        <v>116</v>
      </c>
      <c r="R28" s="56" t="s">
        <v>60</v>
      </c>
      <c r="S28" s="238"/>
    </row>
    <row r="29" spans="3:19" ht="47.25">
      <c r="C29" s="317"/>
      <c r="D29" s="406"/>
      <c r="E29" s="318"/>
      <c r="F29" s="319"/>
      <c r="G29" s="320"/>
      <c r="H29" s="18"/>
      <c r="I29" s="19"/>
      <c r="J29" s="51"/>
      <c r="K29" s="51"/>
      <c r="L29" s="51"/>
      <c r="M29" s="410"/>
      <c r="N29" s="240" t="s">
        <v>119</v>
      </c>
      <c r="O29" s="242" t="s">
        <v>120</v>
      </c>
      <c r="P29" s="56" t="s">
        <v>121</v>
      </c>
      <c r="Q29" s="56" t="s">
        <v>122</v>
      </c>
      <c r="R29" s="56" t="s">
        <v>123</v>
      </c>
      <c r="S29" s="238"/>
    </row>
    <row r="30" spans="3:19" ht="32.25" thickBot="1">
      <c r="C30" s="310"/>
      <c r="D30" s="412"/>
      <c r="E30" s="300"/>
      <c r="F30" s="273"/>
      <c r="G30" s="315"/>
      <c r="H30" s="39"/>
      <c r="I30" s="60"/>
      <c r="J30" s="60"/>
      <c r="K30" s="60"/>
      <c r="L30" s="60"/>
      <c r="M30" s="411"/>
      <c r="N30" s="310"/>
      <c r="O30" s="300"/>
      <c r="P30" s="60" t="s">
        <v>124</v>
      </c>
      <c r="Q30" s="60" t="s">
        <v>125</v>
      </c>
      <c r="R30" s="60" t="s">
        <v>126</v>
      </c>
      <c r="S30" s="267"/>
    </row>
    <row r="31" spans="3:19" ht="126" customHeight="1">
      <c r="C31" s="409">
        <v>44588</v>
      </c>
      <c r="D31" s="309" t="s">
        <v>84</v>
      </c>
      <c r="E31" s="318" t="s">
        <v>105</v>
      </c>
      <c r="F31" s="313" t="s">
        <v>134</v>
      </c>
      <c r="G31" s="320" t="s">
        <v>135</v>
      </c>
      <c r="H31" s="49" t="s">
        <v>136</v>
      </c>
      <c r="I31" s="52" t="s">
        <v>137</v>
      </c>
      <c r="J31" s="52" t="s">
        <v>138</v>
      </c>
      <c r="K31" s="52" t="s">
        <v>139</v>
      </c>
      <c r="L31" s="52" t="s">
        <v>140</v>
      </c>
      <c r="M31" s="410" t="str">
        <f>IFERROR(VLOOKUP(F31,'[7]Riesgos de corrupción'!$C$153:$M$188,10,0),0)</f>
        <v>Extremo</v>
      </c>
      <c r="N31" s="309" t="s">
        <v>113</v>
      </c>
      <c r="O31" s="299" t="s">
        <v>114</v>
      </c>
      <c r="P31" s="30" t="s">
        <v>115</v>
      </c>
      <c r="Q31" s="30" t="s">
        <v>116</v>
      </c>
      <c r="R31" s="30" t="s">
        <v>60</v>
      </c>
      <c r="S31" s="238" t="str">
        <f>IFERROR(VLOOKUP(F31,'[7]Riesgos de corrupción'!$C$153:$M$188,11,0),0)</f>
        <v>Moderado</v>
      </c>
    </row>
    <row r="32" spans="3:19" ht="78.75">
      <c r="C32" s="317"/>
      <c r="D32" s="317"/>
      <c r="E32" s="318"/>
      <c r="F32" s="319"/>
      <c r="G32" s="320"/>
      <c r="H32" s="18" t="s">
        <v>141</v>
      </c>
      <c r="I32" s="62" t="s">
        <v>142</v>
      </c>
      <c r="J32" s="63" t="s">
        <v>143</v>
      </c>
      <c r="K32" s="64" t="s">
        <v>116</v>
      </c>
      <c r="L32" s="65" t="s">
        <v>144</v>
      </c>
      <c r="M32" s="410"/>
      <c r="N32" s="239"/>
      <c r="O32" s="241"/>
      <c r="P32" s="56" t="s">
        <v>118</v>
      </c>
      <c r="Q32" s="56" t="s">
        <v>116</v>
      </c>
      <c r="R32" s="56" t="s">
        <v>60</v>
      </c>
      <c r="S32" s="238"/>
    </row>
    <row r="33" spans="3:19" ht="47.25">
      <c r="C33" s="317"/>
      <c r="D33" s="317"/>
      <c r="E33" s="318"/>
      <c r="F33" s="319"/>
      <c r="G33" s="320"/>
      <c r="H33" s="18"/>
      <c r="I33" s="19"/>
      <c r="J33" s="33"/>
      <c r="K33" s="33"/>
      <c r="L33" s="33"/>
      <c r="M33" s="410"/>
      <c r="N33" s="240" t="s">
        <v>119</v>
      </c>
      <c r="O33" s="242" t="s">
        <v>120</v>
      </c>
      <c r="P33" s="56" t="s">
        <v>121</v>
      </c>
      <c r="Q33" s="56" t="s">
        <v>122</v>
      </c>
      <c r="R33" s="56" t="s">
        <v>123</v>
      </c>
      <c r="S33" s="238"/>
    </row>
    <row r="34" spans="3:19" ht="32.25" thickBot="1">
      <c r="C34" s="310"/>
      <c r="D34" s="310"/>
      <c r="E34" s="300"/>
      <c r="F34" s="273"/>
      <c r="G34" s="315"/>
      <c r="H34" s="39"/>
      <c r="I34" s="60"/>
      <c r="J34" s="60"/>
      <c r="K34" s="60"/>
      <c r="L34" s="60"/>
      <c r="M34" s="411"/>
      <c r="N34" s="310"/>
      <c r="O34" s="300"/>
      <c r="P34" s="60" t="s">
        <v>124</v>
      </c>
      <c r="Q34" s="60" t="s">
        <v>125</v>
      </c>
      <c r="R34" s="60" t="s">
        <v>126</v>
      </c>
      <c r="S34" s="267"/>
    </row>
    <row r="35" spans="3:19" ht="31.5">
      <c r="C35" s="401">
        <v>44588</v>
      </c>
      <c r="D35" s="402" t="s">
        <v>145</v>
      </c>
      <c r="E35" s="400" t="s">
        <v>146</v>
      </c>
      <c r="F35" s="313" t="s">
        <v>147</v>
      </c>
      <c r="G35" s="403" t="s">
        <v>148</v>
      </c>
      <c r="H35" s="309" t="s">
        <v>149</v>
      </c>
      <c r="I35" s="404" t="s">
        <v>150</v>
      </c>
      <c r="J35" s="52" t="s">
        <v>151</v>
      </c>
      <c r="K35" s="52" t="s">
        <v>152</v>
      </c>
      <c r="L35" s="52" t="s">
        <v>153</v>
      </c>
      <c r="M35" s="237" t="str">
        <f>IFERROR(VLOOKUP(F35,'[8]Riesgos de corrupción'!$C$153:$M$188,10,0),0)</f>
        <v>Moderado</v>
      </c>
      <c r="N35" s="18" t="s">
        <v>154</v>
      </c>
      <c r="O35" s="51" t="str">
        <f>IFERROR(VLOOKUP(N35,'[8]Riesgos de corrupción'!$C$113:$D$148,2,0),0)</f>
        <v>Desvío de recursos públicos</v>
      </c>
      <c r="P35" s="30" t="s">
        <v>155</v>
      </c>
      <c r="Q35" s="66" t="s">
        <v>156</v>
      </c>
      <c r="R35" s="30" t="s">
        <v>157</v>
      </c>
      <c r="S35" s="237" t="str">
        <f>IFERROR(VLOOKUP(F35,'[8]Riesgos de corrupción'!$C$153:$M$188,11,0),0)</f>
        <v>Moderado</v>
      </c>
    </row>
    <row r="36" spans="3:19" ht="79.5" thickBot="1">
      <c r="C36" s="406"/>
      <c r="D36" s="406"/>
      <c r="E36" s="407"/>
      <c r="F36" s="319"/>
      <c r="G36" s="408"/>
      <c r="H36" s="239"/>
      <c r="I36" s="405"/>
      <c r="J36" s="61" t="s">
        <v>158</v>
      </c>
      <c r="K36" s="61" t="s">
        <v>159</v>
      </c>
      <c r="L36" s="61" t="s">
        <v>160</v>
      </c>
      <c r="M36" s="238"/>
      <c r="N36" s="39"/>
      <c r="O36" s="60"/>
      <c r="P36" s="51"/>
      <c r="Q36" s="51"/>
      <c r="R36" s="51"/>
      <c r="S36" s="238"/>
    </row>
    <row r="37" spans="3:19" ht="95.25" thickBot="1">
      <c r="C37" s="401">
        <v>44588</v>
      </c>
      <c r="D37" s="402" t="s">
        <v>145</v>
      </c>
      <c r="E37" s="400" t="s">
        <v>146</v>
      </c>
      <c r="F37" s="313" t="s">
        <v>161</v>
      </c>
      <c r="G37" s="403" t="s">
        <v>162</v>
      </c>
      <c r="H37" s="47" t="s">
        <v>163</v>
      </c>
      <c r="I37" s="52" t="s">
        <v>164</v>
      </c>
      <c r="J37" s="67" t="s">
        <v>165</v>
      </c>
      <c r="K37" s="67" t="s">
        <v>152</v>
      </c>
      <c r="L37" s="67" t="s">
        <v>166</v>
      </c>
      <c r="M37" s="265" t="str">
        <f>IFERROR(VLOOKUP(F37,'[8]Riesgos de corrupción'!$C$153:$M$188,10,0),0)</f>
        <v>Alto</v>
      </c>
      <c r="N37" s="55" t="s">
        <v>167</v>
      </c>
      <c r="O37" s="16" t="s">
        <v>168</v>
      </c>
      <c r="P37" s="30" t="s">
        <v>169</v>
      </c>
      <c r="Q37" s="66" t="s">
        <v>170</v>
      </c>
      <c r="R37" s="30" t="s">
        <v>171</v>
      </c>
      <c r="S37" s="237" t="str">
        <f>IFERROR(VLOOKUP(F37,'[8]Riesgos de corrupción'!$C$153:$M$188,11,0),0)</f>
        <v>Moderado</v>
      </c>
    </row>
    <row r="38" spans="3:19" ht="79.5" thickBot="1">
      <c r="C38" s="406"/>
      <c r="D38" s="406"/>
      <c r="E38" s="407"/>
      <c r="F38" s="319"/>
      <c r="G38" s="408"/>
      <c r="H38" s="57" t="s">
        <v>172</v>
      </c>
      <c r="I38" s="68" t="s">
        <v>173</v>
      </c>
      <c r="J38" s="68" t="s">
        <v>174</v>
      </c>
      <c r="K38" s="68" t="s">
        <v>156</v>
      </c>
      <c r="L38" s="68" t="s">
        <v>175</v>
      </c>
      <c r="M38" s="266"/>
      <c r="N38" s="11" t="s">
        <v>38</v>
      </c>
      <c r="O38" s="15" t="s">
        <v>98</v>
      </c>
      <c r="P38" s="69" t="s">
        <v>176</v>
      </c>
      <c r="Q38" s="69" t="s">
        <v>177</v>
      </c>
      <c r="R38" s="69" t="s">
        <v>178</v>
      </c>
      <c r="S38" s="238"/>
    </row>
    <row r="39" spans="3:19" ht="79.5" thickBot="1">
      <c r="C39" s="401">
        <v>44588</v>
      </c>
      <c r="D39" s="402" t="s">
        <v>145</v>
      </c>
      <c r="E39" s="400" t="s">
        <v>146</v>
      </c>
      <c r="F39" s="313" t="s">
        <v>179</v>
      </c>
      <c r="G39" s="403" t="s">
        <v>180</v>
      </c>
      <c r="H39" s="70" t="s">
        <v>181</v>
      </c>
      <c r="I39" s="71" t="s">
        <v>182</v>
      </c>
      <c r="J39" s="72" t="s">
        <v>183</v>
      </c>
      <c r="K39" s="73" t="s">
        <v>184</v>
      </c>
      <c r="L39" s="74" t="s">
        <v>185</v>
      </c>
      <c r="M39" s="265" t="str">
        <f>IFERROR(VLOOKUP(F39,'[8]Riesgos de corrupción'!$C$153:$M$188,10,0),0)</f>
        <v>Alto</v>
      </c>
      <c r="N39" s="11" t="s">
        <v>186</v>
      </c>
      <c r="O39" s="30" t="str">
        <f>IFERROR(VLOOKUP(N39,'[8]Riesgos de corrupción'!$C$113:$D$148,2,0),0)</f>
        <v>Demandas o acciones legales de partes interesadas en el proceso de selección</v>
      </c>
      <c r="P39" s="75" t="s">
        <v>187</v>
      </c>
      <c r="Q39" s="75" t="s">
        <v>188</v>
      </c>
      <c r="R39" s="75" t="s">
        <v>189</v>
      </c>
      <c r="S39" s="237" t="str">
        <f>IFERROR(VLOOKUP(F39,'[8]Riesgos de corrupción'!$C$153:$M$188,11,0),0)</f>
        <v>Moderado</v>
      </c>
    </row>
    <row r="40" spans="3:19" ht="48" thickBot="1">
      <c r="C40" s="317"/>
      <c r="D40" s="317"/>
      <c r="E40" s="318"/>
      <c r="F40" s="319"/>
      <c r="G40" s="320"/>
      <c r="H40" s="32"/>
      <c r="I40" s="33"/>
      <c r="J40" s="33"/>
      <c r="K40" s="33"/>
      <c r="L40" s="33"/>
      <c r="M40" s="266"/>
      <c r="N40" s="11" t="s">
        <v>38</v>
      </c>
      <c r="O40" s="15" t="s">
        <v>98</v>
      </c>
      <c r="P40" s="69" t="s">
        <v>176</v>
      </c>
      <c r="Q40" s="69" t="s">
        <v>177</v>
      </c>
      <c r="R40" s="69" t="s">
        <v>178</v>
      </c>
      <c r="S40" s="238"/>
    </row>
    <row r="41" spans="3:19" ht="78.75">
      <c r="C41" s="401">
        <v>44588</v>
      </c>
      <c r="D41" s="402" t="s">
        <v>190</v>
      </c>
      <c r="E41" s="400" t="s">
        <v>191</v>
      </c>
      <c r="F41" s="313" t="s">
        <v>192</v>
      </c>
      <c r="G41" s="403" t="s">
        <v>193</v>
      </c>
      <c r="H41" s="402" t="s">
        <v>194</v>
      </c>
      <c r="I41" s="400" t="s">
        <v>195</v>
      </c>
      <c r="J41" s="400" t="s">
        <v>196</v>
      </c>
      <c r="K41" s="400" t="s">
        <v>197</v>
      </c>
      <c r="L41" s="400" t="s">
        <v>198</v>
      </c>
      <c r="M41" s="274" t="str">
        <f>IFERROR(VLOOKUP(F41,'[9]Riesgos de corrupción'!$C$153:$M$188,10,0),0)</f>
        <v>Extremo</v>
      </c>
      <c r="N41" s="309" t="s">
        <v>199</v>
      </c>
      <c r="O41" s="299" t="str">
        <f>IFERROR(VLOOKUP(N41,'[9]Riesgos de corrupción'!$C$113:$D$148,2,0),0)</f>
        <v>Autorizaciones, aprobaciones y títulos, sin el lleno de requisitos</v>
      </c>
      <c r="P41" s="30" t="s">
        <v>200</v>
      </c>
      <c r="Q41" s="76" t="s">
        <v>201</v>
      </c>
      <c r="R41" s="30" t="s">
        <v>202</v>
      </c>
      <c r="S41" s="237" t="str">
        <f>IFERROR(VLOOKUP(F41,'[9]Riesgos de corrupción'!$C$153:$M$188,11,0),0)</f>
        <v>Moderado</v>
      </c>
    </row>
    <row r="42" spans="3:19" ht="95.25" thickBot="1">
      <c r="C42" s="310"/>
      <c r="D42" s="310"/>
      <c r="E42" s="300"/>
      <c r="F42" s="273"/>
      <c r="G42" s="315"/>
      <c r="H42" s="310"/>
      <c r="I42" s="300"/>
      <c r="J42" s="300"/>
      <c r="K42" s="300"/>
      <c r="L42" s="300"/>
      <c r="M42" s="288"/>
      <c r="N42" s="310"/>
      <c r="O42" s="300"/>
      <c r="P42" s="60" t="s">
        <v>203</v>
      </c>
      <c r="Q42" s="60" t="s">
        <v>201</v>
      </c>
      <c r="R42" s="60" t="s">
        <v>204</v>
      </c>
      <c r="S42" s="267"/>
    </row>
    <row r="43" spans="3:19" ht="126">
      <c r="C43" s="389">
        <v>44588</v>
      </c>
      <c r="D43" s="224" t="s">
        <v>205</v>
      </c>
      <c r="E43" s="226" t="s">
        <v>206</v>
      </c>
      <c r="F43" s="250" t="s">
        <v>207</v>
      </c>
      <c r="G43" s="390" t="s">
        <v>208</v>
      </c>
      <c r="H43" s="47" t="s">
        <v>209</v>
      </c>
      <c r="I43" s="48" t="str">
        <f>IFERROR(VLOOKUP(H43,'[10]Riesgos de corrupción'!$Q$9:$R$22,2,0),0)</f>
        <v>Inadecuada aplicación de los criterios de priorización</v>
      </c>
      <c r="J43" s="30" t="s">
        <v>210</v>
      </c>
      <c r="K43" s="30" t="s">
        <v>211</v>
      </c>
      <c r="L43" s="30" t="s">
        <v>212</v>
      </c>
      <c r="M43" s="383" t="str">
        <f>IFERROR(VLOOKUP(F43,'[10]Riesgos de corrupción'!$C$77:$M$109,10,0),0)</f>
        <v>Extremo</v>
      </c>
      <c r="N43" s="224" t="s">
        <v>213</v>
      </c>
      <c r="O43" s="247" t="s">
        <v>214</v>
      </c>
      <c r="P43" s="30" t="s">
        <v>215</v>
      </c>
      <c r="Q43" s="30" t="s">
        <v>216</v>
      </c>
      <c r="R43" s="30" t="s">
        <v>217</v>
      </c>
      <c r="S43" s="386" t="str">
        <f>IFERROR(VLOOKUP(F43,'[10]Riesgos de corrupción'!$C$77:$M$109,11,0),0)</f>
        <v>Moderado</v>
      </c>
    </row>
    <row r="44" spans="3:19" ht="78.75">
      <c r="C44" s="225"/>
      <c r="D44" s="225"/>
      <c r="E44" s="227"/>
      <c r="F44" s="251"/>
      <c r="G44" s="391"/>
      <c r="H44" s="18" t="s">
        <v>218</v>
      </c>
      <c r="I44" s="51" t="str">
        <f>IFERROR(VLOOKUP(H44,'[10]Riesgos de corrupción'!$Q$9:$R$22,2,0),0)</f>
        <v xml:space="preserve">Errores en las bases de datos utilizada como insumo para la programación </v>
      </c>
      <c r="J44" s="77" t="s">
        <v>219</v>
      </c>
      <c r="K44" s="77" t="s">
        <v>220</v>
      </c>
      <c r="L44" s="77" t="s">
        <v>221</v>
      </c>
      <c r="M44" s="384"/>
      <c r="N44" s="225"/>
      <c r="O44" s="248"/>
      <c r="P44" s="51" t="s">
        <v>222</v>
      </c>
      <c r="Q44" s="51" t="s">
        <v>216</v>
      </c>
      <c r="R44" s="51" t="s">
        <v>223</v>
      </c>
      <c r="S44" s="387"/>
    </row>
    <row r="45" spans="3:19" ht="47.25">
      <c r="C45" s="225"/>
      <c r="D45" s="225"/>
      <c r="E45" s="227"/>
      <c r="F45" s="251"/>
      <c r="G45" s="391"/>
      <c r="H45" s="18"/>
      <c r="I45" s="51"/>
      <c r="J45" s="51"/>
      <c r="K45" s="51"/>
      <c r="L45" s="51"/>
      <c r="M45" s="384"/>
      <c r="N45" s="225"/>
      <c r="O45" s="248"/>
      <c r="P45" s="51" t="s">
        <v>224</v>
      </c>
      <c r="Q45" s="51" t="s">
        <v>122</v>
      </c>
      <c r="R45" s="51" t="s">
        <v>225</v>
      </c>
      <c r="S45" s="387"/>
    </row>
    <row r="46" spans="3:19" ht="63">
      <c r="C46" s="225"/>
      <c r="D46" s="225"/>
      <c r="E46" s="227"/>
      <c r="F46" s="251"/>
      <c r="G46" s="391"/>
      <c r="H46" s="18"/>
      <c r="I46" s="51"/>
      <c r="J46" s="51"/>
      <c r="K46" s="51"/>
      <c r="L46" s="51"/>
      <c r="M46" s="384"/>
      <c r="N46" s="225" t="s">
        <v>226</v>
      </c>
      <c r="O46" s="248" t="s">
        <v>227</v>
      </c>
      <c r="P46" s="51" t="s">
        <v>215</v>
      </c>
      <c r="Q46" s="78" t="s">
        <v>216</v>
      </c>
      <c r="R46" s="51" t="s">
        <v>217</v>
      </c>
      <c r="S46" s="387"/>
    </row>
    <row r="47" spans="3:19" ht="47.25">
      <c r="C47" s="225"/>
      <c r="D47" s="225"/>
      <c r="E47" s="227"/>
      <c r="F47" s="251"/>
      <c r="G47" s="391"/>
      <c r="H47" s="18"/>
      <c r="I47" s="51"/>
      <c r="J47" s="51"/>
      <c r="K47" s="51"/>
      <c r="L47" s="51"/>
      <c r="M47" s="384"/>
      <c r="N47" s="225"/>
      <c r="O47" s="248"/>
      <c r="P47" s="51" t="s">
        <v>222</v>
      </c>
      <c r="Q47" s="78" t="s">
        <v>216</v>
      </c>
      <c r="R47" s="51" t="s">
        <v>223</v>
      </c>
      <c r="S47" s="387"/>
    </row>
    <row r="48" spans="3:19" ht="48" thickBot="1">
      <c r="C48" s="234"/>
      <c r="D48" s="234"/>
      <c r="E48" s="268"/>
      <c r="F48" s="252"/>
      <c r="G48" s="392"/>
      <c r="H48" s="39"/>
      <c r="I48" s="60"/>
      <c r="J48" s="60"/>
      <c r="K48" s="60"/>
      <c r="L48" s="60"/>
      <c r="M48" s="385"/>
      <c r="N48" s="234"/>
      <c r="O48" s="249"/>
      <c r="P48" s="60" t="s">
        <v>224</v>
      </c>
      <c r="Q48" s="60" t="s">
        <v>122</v>
      </c>
      <c r="R48" s="60" t="s">
        <v>225</v>
      </c>
      <c r="S48" s="388"/>
    </row>
    <row r="49" spans="3:19" ht="204.75">
      <c r="C49" s="389">
        <v>44588</v>
      </c>
      <c r="D49" s="224" t="s">
        <v>205</v>
      </c>
      <c r="E49" s="226" t="s">
        <v>206</v>
      </c>
      <c r="F49" s="250" t="s">
        <v>228</v>
      </c>
      <c r="G49" s="390" t="s">
        <v>229</v>
      </c>
      <c r="H49" s="47" t="s">
        <v>230</v>
      </c>
      <c r="I49" s="48" t="str">
        <f>IFERROR(VLOOKUP(H49,'[10]Riesgos de corrupción'!$Q$9:$R$22,2,0),0)</f>
        <v xml:space="preserve">Inadecuada aplicación del procedimiento y de la norma en el proceso de fiscalización- evaluación integral </v>
      </c>
      <c r="J49" s="48" t="s">
        <v>231</v>
      </c>
      <c r="K49" s="30" t="s">
        <v>232</v>
      </c>
      <c r="L49" s="30" t="s">
        <v>233</v>
      </c>
      <c r="M49" s="383" t="str">
        <f>IFERROR(VLOOKUP(F49,'[10]Riesgos de corrupción'!$C$77:$M$109,10,0),0)</f>
        <v>Extremo</v>
      </c>
      <c r="N49" s="224" t="s">
        <v>213</v>
      </c>
      <c r="O49" s="247" t="s">
        <v>214</v>
      </c>
      <c r="P49" s="30" t="s">
        <v>215</v>
      </c>
      <c r="Q49" s="30" t="s">
        <v>216</v>
      </c>
      <c r="R49" s="30" t="s">
        <v>217</v>
      </c>
      <c r="S49" s="386" t="str">
        <f>IFERROR(VLOOKUP(F49,'[10]Riesgos de corrupción'!$C$77:$M$109,11,0),0)</f>
        <v>Moderado</v>
      </c>
    </row>
    <row r="50" spans="3:19" ht="47.25">
      <c r="C50" s="225"/>
      <c r="D50" s="225"/>
      <c r="E50" s="227"/>
      <c r="F50" s="251"/>
      <c r="G50" s="391"/>
      <c r="H50" s="18"/>
      <c r="I50" s="51"/>
      <c r="J50" s="51"/>
      <c r="K50" s="51"/>
      <c r="L50" s="51"/>
      <c r="M50" s="384"/>
      <c r="N50" s="225"/>
      <c r="O50" s="248"/>
      <c r="P50" s="51" t="s">
        <v>222</v>
      </c>
      <c r="Q50" s="51" t="s">
        <v>216</v>
      </c>
      <c r="R50" s="51" t="s">
        <v>223</v>
      </c>
      <c r="S50" s="387"/>
    </row>
    <row r="51" spans="3:19" ht="47.25">
      <c r="C51" s="225"/>
      <c r="D51" s="225"/>
      <c r="E51" s="227"/>
      <c r="F51" s="251"/>
      <c r="G51" s="391"/>
      <c r="H51" s="18"/>
      <c r="I51" s="51"/>
      <c r="J51" s="51"/>
      <c r="K51" s="51"/>
      <c r="L51" s="51"/>
      <c r="M51" s="384"/>
      <c r="N51" s="225"/>
      <c r="O51" s="248"/>
      <c r="P51" s="51" t="s">
        <v>224</v>
      </c>
      <c r="Q51" s="51" t="s">
        <v>122</v>
      </c>
      <c r="R51" s="51" t="s">
        <v>225</v>
      </c>
      <c r="S51" s="387"/>
    </row>
    <row r="52" spans="3:19" ht="63">
      <c r="C52" s="225"/>
      <c r="D52" s="225"/>
      <c r="E52" s="227"/>
      <c r="F52" s="251"/>
      <c r="G52" s="391"/>
      <c r="H52" s="18"/>
      <c r="I52" s="51"/>
      <c r="J52" s="16"/>
      <c r="K52" s="16"/>
      <c r="L52" s="16"/>
      <c r="M52" s="384"/>
      <c r="N52" s="225" t="s">
        <v>226</v>
      </c>
      <c r="O52" s="248" t="s">
        <v>227</v>
      </c>
      <c r="P52" s="51" t="s">
        <v>215</v>
      </c>
      <c r="Q52" s="78" t="s">
        <v>216</v>
      </c>
      <c r="R52" s="51" t="s">
        <v>217</v>
      </c>
      <c r="S52" s="387"/>
    </row>
    <row r="53" spans="3:19" ht="47.25">
      <c r="C53" s="225"/>
      <c r="D53" s="225"/>
      <c r="E53" s="227"/>
      <c r="F53" s="251"/>
      <c r="G53" s="391"/>
      <c r="H53" s="18"/>
      <c r="I53" s="51"/>
      <c r="J53" s="51"/>
      <c r="K53" s="51"/>
      <c r="L53" s="51"/>
      <c r="M53" s="384"/>
      <c r="N53" s="225"/>
      <c r="O53" s="248"/>
      <c r="P53" s="51" t="s">
        <v>222</v>
      </c>
      <c r="Q53" s="78" t="s">
        <v>216</v>
      </c>
      <c r="R53" s="51" t="s">
        <v>223</v>
      </c>
      <c r="S53" s="387"/>
    </row>
    <row r="54" spans="3:19" ht="48" thickBot="1">
      <c r="C54" s="234"/>
      <c r="D54" s="234"/>
      <c r="E54" s="268"/>
      <c r="F54" s="252"/>
      <c r="G54" s="392"/>
      <c r="H54" s="39"/>
      <c r="I54" s="60"/>
      <c r="J54" s="60"/>
      <c r="K54" s="60"/>
      <c r="L54" s="60"/>
      <c r="M54" s="385"/>
      <c r="N54" s="234"/>
      <c r="O54" s="249"/>
      <c r="P54" s="60" t="s">
        <v>224</v>
      </c>
      <c r="Q54" s="60" t="s">
        <v>122</v>
      </c>
      <c r="R54" s="60" t="s">
        <v>225</v>
      </c>
      <c r="S54" s="388"/>
    </row>
    <row r="55" spans="3:19" ht="204.75">
      <c r="C55" s="389">
        <v>44588</v>
      </c>
      <c r="D55" s="224" t="s">
        <v>205</v>
      </c>
      <c r="E55" s="226" t="s">
        <v>206</v>
      </c>
      <c r="F55" s="250" t="s">
        <v>234</v>
      </c>
      <c r="G55" s="390" t="s">
        <v>235</v>
      </c>
      <c r="H55" s="309" t="s">
        <v>230</v>
      </c>
      <c r="I55" s="299" t="str">
        <f>IFERROR(VLOOKUP(H55,'[10]Riesgos de corrupción'!$Q$9:$R$22,2,0),0)</f>
        <v xml:space="preserve">Inadecuada aplicación del procedimiento y de la norma en el proceso de fiscalización- evaluación integral </v>
      </c>
      <c r="J55" s="30" t="s">
        <v>231</v>
      </c>
      <c r="K55" s="30" t="s">
        <v>232</v>
      </c>
      <c r="L55" s="30" t="s">
        <v>233</v>
      </c>
      <c r="M55" s="383" t="str">
        <f>IFERROR(VLOOKUP(F55,'[10]Riesgos de corrupción'!$C$77:$M$109,10,0),0)</f>
        <v>Extremo</v>
      </c>
      <c r="N55" s="224" t="s">
        <v>226</v>
      </c>
      <c r="O55" s="247" t="s">
        <v>227</v>
      </c>
      <c r="P55" s="30" t="s">
        <v>215</v>
      </c>
      <c r="Q55" s="79" t="s">
        <v>216</v>
      </c>
      <c r="R55" s="30" t="s">
        <v>217</v>
      </c>
      <c r="S55" s="386" t="str">
        <f>IFERROR(VLOOKUP(F55,'[10]Riesgos de corrupción'!$C$77:$M$109,11,0),0)</f>
        <v>Moderado</v>
      </c>
    </row>
    <row r="56" spans="3:19" ht="126">
      <c r="C56" s="225"/>
      <c r="D56" s="225"/>
      <c r="E56" s="227"/>
      <c r="F56" s="251"/>
      <c r="G56" s="391"/>
      <c r="H56" s="317"/>
      <c r="I56" s="318"/>
      <c r="J56" s="77" t="s">
        <v>210</v>
      </c>
      <c r="K56" s="77" t="s">
        <v>236</v>
      </c>
      <c r="L56" s="77" t="s">
        <v>237</v>
      </c>
      <c r="M56" s="384"/>
      <c r="N56" s="225"/>
      <c r="O56" s="248"/>
      <c r="P56" s="51" t="s">
        <v>222</v>
      </c>
      <c r="Q56" s="78" t="s">
        <v>216</v>
      </c>
      <c r="R56" s="51" t="s">
        <v>223</v>
      </c>
      <c r="S56" s="387"/>
    </row>
    <row r="57" spans="3:19" ht="204.75">
      <c r="C57" s="225"/>
      <c r="D57" s="225"/>
      <c r="E57" s="227"/>
      <c r="F57" s="251"/>
      <c r="G57" s="391"/>
      <c r="H57" s="239"/>
      <c r="I57" s="241"/>
      <c r="J57" s="51" t="s">
        <v>231</v>
      </c>
      <c r="K57" s="51" t="s">
        <v>232</v>
      </c>
      <c r="L57" s="51" t="s">
        <v>233</v>
      </c>
      <c r="M57" s="384"/>
      <c r="N57" s="225"/>
      <c r="O57" s="248"/>
      <c r="P57" s="51" t="s">
        <v>224</v>
      </c>
      <c r="Q57" s="51" t="s">
        <v>122</v>
      </c>
      <c r="R57" s="51" t="s">
        <v>225</v>
      </c>
      <c r="S57" s="387"/>
    </row>
    <row r="58" spans="3:19" ht="63">
      <c r="C58" s="225"/>
      <c r="D58" s="225"/>
      <c r="E58" s="227"/>
      <c r="F58" s="251"/>
      <c r="G58" s="391"/>
      <c r="H58" s="18"/>
      <c r="I58" s="51"/>
      <c r="J58" s="51"/>
      <c r="K58" s="51"/>
      <c r="L58" s="51"/>
      <c r="M58" s="384"/>
      <c r="N58" s="225" t="s">
        <v>213</v>
      </c>
      <c r="O58" s="248" t="s">
        <v>214</v>
      </c>
      <c r="P58" s="51" t="s">
        <v>215</v>
      </c>
      <c r="Q58" s="51" t="s">
        <v>216</v>
      </c>
      <c r="R58" s="51" t="s">
        <v>217</v>
      </c>
      <c r="S58" s="387"/>
    </row>
    <row r="59" spans="3:19" ht="47.25">
      <c r="C59" s="225"/>
      <c r="D59" s="225"/>
      <c r="E59" s="227"/>
      <c r="F59" s="251"/>
      <c r="G59" s="391"/>
      <c r="H59" s="18"/>
      <c r="I59" s="51"/>
      <c r="J59" s="51"/>
      <c r="K59" s="51"/>
      <c r="L59" s="51"/>
      <c r="M59" s="384"/>
      <c r="N59" s="225"/>
      <c r="O59" s="248"/>
      <c r="P59" s="51" t="s">
        <v>222</v>
      </c>
      <c r="Q59" s="51" t="s">
        <v>216</v>
      </c>
      <c r="R59" s="51" t="s">
        <v>223</v>
      </c>
      <c r="S59" s="387"/>
    </row>
    <row r="60" spans="3:19" ht="47.25">
      <c r="C60" s="225"/>
      <c r="D60" s="225"/>
      <c r="E60" s="227"/>
      <c r="F60" s="251"/>
      <c r="G60" s="391"/>
      <c r="H60" s="18"/>
      <c r="I60" s="51"/>
      <c r="J60" s="51"/>
      <c r="K60" s="51"/>
      <c r="L60" s="51"/>
      <c r="M60" s="384"/>
      <c r="N60" s="225"/>
      <c r="O60" s="248"/>
      <c r="P60" s="51" t="s">
        <v>224</v>
      </c>
      <c r="Q60" s="51" t="s">
        <v>122</v>
      </c>
      <c r="R60" s="51" t="s">
        <v>225</v>
      </c>
      <c r="S60" s="387"/>
    </row>
    <row r="61" spans="3:19" ht="32.25" thickBot="1">
      <c r="C61" s="234"/>
      <c r="D61" s="234"/>
      <c r="E61" s="268"/>
      <c r="F61" s="252"/>
      <c r="G61" s="392"/>
      <c r="H61" s="39"/>
      <c r="I61" s="60"/>
      <c r="J61" s="60"/>
      <c r="K61" s="60"/>
      <c r="L61" s="60"/>
      <c r="M61" s="385"/>
      <c r="N61" s="39" t="s">
        <v>167</v>
      </c>
      <c r="O61" s="41" t="s">
        <v>168</v>
      </c>
      <c r="P61" s="60" t="s">
        <v>238</v>
      </c>
      <c r="Q61" s="60" t="s">
        <v>239</v>
      </c>
      <c r="R61" s="60" t="s">
        <v>240</v>
      </c>
      <c r="S61" s="388"/>
    </row>
    <row r="62" spans="3:19" ht="204.75">
      <c r="C62" s="389">
        <v>44588</v>
      </c>
      <c r="D62" s="224" t="s">
        <v>205</v>
      </c>
      <c r="E62" s="226" t="s">
        <v>206</v>
      </c>
      <c r="F62" s="250" t="s">
        <v>241</v>
      </c>
      <c r="G62" s="390" t="s">
        <v>242</v>
      </c>
      <c r="H62" s="309" t="s">
        <v>230</v>
      </c>
      <c r="I62" s="299" t="str">
        <f>IFERROR(VLOOKUP(H62,'[10]Riesgos de corrupción'!$Q$9:$R$22,2,0),0)</f>
        <v xml:space="preserve">Inadecuada aplicación del procedimiento y de la norma en el proceso de fiscalización- evaluación integral </v>
      </c>
      <c r="J62" s="30" t="s">
        <v>231</v>
      </c>
      <c r="K62" s="30" t="s">
        <v>232</v>
      </c>
      <c r="L62" s="30" t="s">
        <v>233</v>
      </c>
      <c r="M62" s="383" t="str">
        <f>IFERROR(VLOOKUP(F62,'[10]Riesgos de corrupción'!$C$77:$M$109,10,0),0)</f>
        <v>Extremo</v>
      </c>
      <c r="N62" s="224" t="s">
        <v>213</v>
      </c>
      <c r="O62" s="247" t="s">
        <v>214</v>
      </c>
      <c r="P62" s="30" t="s">
        <v>215</v>
      </c>
      <c r="Q62" s="30" t="s">
        <v>216</v>
      </c>
      <c r="R62" s="30" t="s">
        <v>217</v>
      </c>
      <c r="S62" s="386" t="str">
        <f>IFERROR(VLOOKUP(F62,'[10]Riesgos de corrupción'!$C$77:$M$109,11,0),0)</f>
        <v>Moderado</v>
      </c>
    </row>
    <row r="63" spans="3:19" ht="126">
      <c r="C63" s="225"/>
      <c r="D63" s="225"/>
      <c r="E63" s="227"/>
      <c r="F63" s="251"/>
      <c r="G63" s="391"/>
      <c r="H63" s="317"/>
      <c r="I63" s="318"/>
      <c r="J63" s="77" t="s">
        <v>210</v>
      </c>
      <c r="K63" s="77" t="s">
        <v>236</v>
      </c>
      <c r="L63" s="77" t="s">
        <v>237</v>
      </c>
      <c r="M63" s="384"/>
      <c r="N63" s="225"/>
      <c r="O63" s="248"/>
      <c r="P63" s="51" t="s">
        <v>222</v>
      </c>
      <c r="Q63" s="51" t="s">
        <v>216</v>
      </c>
      <c r="R63" s="51" t="s">
        <v>223</v>
      </c>
      <c r="S63" s="387"/>
    </row>
    <row r="64" spans="3:19" ht="204.75">
      <c r="C64" s="225"/>
      <c r="D64" s="225"/>
      <c r="E64" s="227"/>
      <c r="F64" s="251"/>
      <c r="G64" s="391"/>
      <c r="H64" s="239"/>
      <c r="I64" s="241"/>
      <c r="J64" s="51" t="s">
        <v>231</v>
      </c>
      <c r="K64" s="51" t="s">
        <v>232</v>
      </c>
      <c r="L64" s="51" t="s">
        <v>233</v>
      </c>
      <c r="M64" s="384"/>
      <c r="N64" s="225"/>
      <c r="O64" s="248"/>
      <c r="P64" s="51" t="s">
        <v>224</v>
      </c>
      <c r="Q64" s="51" t="s">
        <v>122</v>
      </c>
      <c r="R64" s="51" t="s">
        <v>225</v>
      </c>
      <c r="S64" s="387"/>
    </row>
    <row r="65" spans="3:19" ht="32.25" thickBot="1">
      <c r="C65" s="234"/>
      <c r="D65" s="234"/>
      <c r="E65" s="268"/>
      <c r="F65" s="252"/>
      <c r="G65" s="392"/>
      <c r="H65" s="39"/>
      <c r="I65" s="60"/>
      <c r="J65" s="60"/>
      <c r="K65" s="60"/>
      <c r="L65" s="60"/>
      <c r="M65" s="385"/>
      <c r="N65" s="39" t="s">
        <v>167</v>
      </c>
      <c r="O65" s="41" t="s">
        <v>168</v>
      </c>
      <c r="P65" s="60" t="s">
        <v>238</v>
      </c>
      <c r="Q65" s="60" t="s">
        <v>239</v>
      </c>
      <c r="R65" s="60" t="s">
        <v>240</v>
      </c>
      <c r="S65" s="388"/>
    </row>
    <row r="66" spans="3:19" ht="204.75">
      <c r="C66" s="389">
        <v>44588</v>
      </c>
      <c r="D66" s="224" t="s">
        <v>205</v>
      </c>
      <c r="E66" s="226" t="s">
        <v>206</v>
      </c>
      <c r="F66" s="250" t="s">
        <v>243</v>
      </c>
      <c r="G66" s="390" t="s">
        <v>244</v>
      </c>
      <c r="H66" s="11" t="s">
        <v>230</v>
      </c>
      <c r="I66" s="30" t="str">
        <f>IFERROR(VLOOKUP(H66,'[10]Riesgos de corrupción'!$Q$9:$R$22,2,0),0)</f>
        <v xml:space="preserve">Inadecuada aplicación del procedimiento y de la norma en el proceso de fiscalización- evaluación integral </v>
      </c>
      <c r="J66" s="30" t="s">
        <v>231</v>
      </c>
      <c r="K66" s="30" t="s">
        <v>232</v>
      </c>
      <c r="L66" s="30" t="s">
        <v>233</v>
      </c>
      <c r="M66" s="383" t="str">
        <f>IFERROR(VLOOKUP(F66,'[10]Riesgos de corrupción'!$C$77:$M$109,10,0),0)</f>
        <v>Extremo</v>
      </c>
      <c r="N66" s="224" t="s">
        <v>213</v>
      </c>
      <c r="O66" s="247" t="s">
        <v>214</v>
      </c>
      <c r="P66" s="30" t="s">
        <v>215</v>
      </c>
      <c r="Q66" s="30" t="s">
        <v>216</v>
      </c>
      <c r="R66" s="30" t="s">
        <v>217</v>
      </c>
      <c r="S66" s="228" t="str">
        <f>IFERROR(VLOOKUP(F66,'[10]Riesgos de corrupción'!$C$77:$M$109,11,0),0)</f>
        <v>Alto</v>
      </c>
    </row>
    <row r="67" spans="3:19" ht="47.25">
      <c r="C67" s="225"/>
      <c r="D67" s="225"/>
      <c r="E67" s="227"/>
      <c r="F67" s="251"/>
      <c r="G67" s="391"/>
      <c r="H67" s="18"/>
      <c r="I67" s="51"/>
      <c r="J67" s="51"/>
      <c r="K67" s="51"/>
      <c r="L67" s="51"/>
      <c r="M67" s="384"/>
      <c r="N67" s="225"/>
      <c r="O67" s="248"/>
      <c r="P67" s="51" t="s">
        <v>222</v>
      </c>
      <c r="Q67" s="51" t="s">
        <v>216</v>
      </c>
      <c r="R67" s="51" t="s">
        <v>223</v>
      </c>
      <c r="S67" s="229"/>
    </row>
    <row r="68" spans="3:19" ht="47.25">
      <c r="C68" s="225"/>
      <c r="D68" s="225"/>
      <c r="E68" s="227"/>
      <c r="F68" s="251"/>
      <c r="G68" s="391"/>
      <c r="H68" s="18"/>
      <c r="I68" s="51"/>
      <c r="J68" s="51"/>
      <c r="K68" s="51"/>
      <c r="L68" s="51"/>
      <c r="M68" s="384"/>
      <c r="N68" s="225"/>
      <c r="O68" s="248"/>
      <c r="P68" s="51" t="s">
        <v>224</v>
      </c>
      <c r="Q68" s="51" t="s">
        <v>122</v>
      </c>
      <c r="R68" s="51" t="s">
        <v>225</v>
      </c>
      <c r="S68" s="229"/>
    </row>
    <row r="69" spans="3:19" ht="32.25" thickBot="1">
      <c r="C69" s="234"/>
      <c r="D69" s="234"/>
      <c r="E69" s="268"/>
      <c r="F69" s="252"/>
      <c r="G69" s="392"/>
      <c r="H69" s="39"/>
      <c r="I69" s="60"/>
      <c r="J69" s="60"/>
      <c r="K69" s="60"/>
      <c r="L69" s="60"/>
      <c r="M69" s="385"/>
      <c r="N69" s="39" t="s">
        <v>167</v>
      </c>
      <c r="O69" s="41" t="s">
        <v>168</v>
      </c>
      <c r="P69" s="60" t="s">
        <v>238</v>
      </c>
      <c r="Q69" s="60" t="s">
        <v>239</v>
      </c>
      <c r="R69" s="60" t="s">
        <v>240</v>
      </c>
      <c r="S69" s="230"/>
    </row>
    <row r="70" spans="3:19" ht="204.75">
      <c r="C70" s="389">
        <v>44588</v>
      </c>
      <c r="D70" s="224" t="s">
        <v>205</v>
      </c>
      <c r="E70" s="226" t="s">
        <v>206</v>
      </c>
      <c r="F70" s="250" t="s">
        <v>245</v>
      </c>
      <c r="G70" s="390" t="s">
        <v>246</v>
      </c>
      <c r="H70" s="11" t="s">
        <v>230</v>
      </c>
      <c r="I70" s="30" t="str">
        <f>IFERROR(VLOOKUP(H70,'[10]Riesgos de corrupción'!$Q$9:$R$22,2,0),0)</f>
        <v xml:space="preserve">Inadecuada aplicación del procedimiento y de la norma en el proceso de fiscalización- evaluación integral </v>
      </c>
      <c r="J70" s="30" t="s">
        <v>231</v>
      </c>
      <c r="K70" s="30" t="s">
        <v>232</v>
      </c>
      <c r="L70" s="30" t="s">
        <v>233</v>
      </c>
      <c r="M70" s="383" t="str">
        <f>IFERROR(VLOOKUP(F70,'[10]Riesgos de corrupción'!$C$77:$M$109,10,0),0)</f>
        <v>Extremo</v>
      </c>
      <c r="N70" s="224" t="s">
        <v>213</v>
      </c>
      <c r="O70" s="247" t="s">
        <v>214</v>
      </c>
      <c r="P70" s="30" t="s">
        <v>215</v>
      </c>
      <c r="Q70" s="30" t="s">
        <v>216</v>
      </c>
      <c r="R70" s="30" t="s">
        <v>217</v>
      </c>
      <c r="S70" s="228" t="str">
        <f>IFERROR(VLOOKUP(F70,'[10]Riesgos de corrupción'!$C$77:$M$109,11,0),0)</f>
        <v>Alto</v>
      </c>
    </row>
    <row r="71" spans="3:19" ht="47.25">
      <c r="C71" s="225"/>
      <c r="D71" s="225"/>
      <c r="E71" s="227"/>
      <c r="F71" s="251"/>
      <c r="G71" s="391"/>
      <c r="H71" s="18"/>
      <c r="I71" s="51"/>
      <c r="J71" s="51"/>
      <c r="K71" s="51"/>
      <c r="L71" s="51"/>
      <c r="M71" s="384"/>
      <c r="N71" s="225"/>
      <c r="O71" s="248"/>
      <c r="P71" s="51" t="s">
        <v>222</v>
      </c>
      <c r="Q71" s="51" t="s">
        <v>216</v>
      </c>
      <c r="R71" s="51" t="s">
        <v>223</v>
      </c>
      <c r="S71" s="229"/>
    </row>
    <row r="72" spans="3:19" ht="47.25">
      <c r="C72" s="225"/>
      <c r="D72" s="225"/>
      <c r="E72" s="227"/>
      <c r="F72" s="251"/>
      <c r="G72" s="391"/>
      <c r="H72" s="18"/>
      <c r="I72" s="51"/>
      <c r="J72" s="51"/>
      <c r="K72" s="51"/>
      <c r="L72" s="51"/>
      <c r="M72" s="384"/>
      <c r="N72" s="225"/>
      <c r="O72" s="248"/>
      <c r="P72" s="51" t="s">
        <v>224</v>
      </c>
      <c r="Q72" s="51" t="s">
        <v>122</v>
      </c>
      <c r="R72" s="51" t="s">
        <v>225</v>
      </c>
      <c r="S72" s="229"/>
    </row>
    <row r="73" spans="3:19" ht="31.5">
      <c r="C73" s="225"/>
      <c r="D73" s="225"/>
      <c r="E73" s="227"/>
      <c r="F73" s="251"/>
      <c r="G73" s="391"/>
      <c r="H73" s="18"/>
      <c r="I73" s="51"/>
      <c r="J73" s="51"/>
      <c r="K73" s="51"/>
      <c r="L73" s="51"/>
      <c r="M73" s="384"/>
      <c r="N73" s="225" t="s">
        <v>247</v>
      </c>
      <c r="O73" s="248" t="s">
        <v>248</v>
      </c>
      <c r="P73" s="51" t="s">
        <v>249</v>
      </c>
      <c r="Q73" s="51" t="s">
        <v>122</v>
      </c>
      <c r="R73" s="51" t="s">
        <v>250</v>
      </c>
      <c r="S73" s="229"/>
    </row>
    <row r="74" spans="3:19" ht="31.5">
      <c r="C74" s="225"/>
      <c r="D74" s="225"/>
      <c r="E74" s="227"/>
      <c r="F74" s="251"/>
      <c r="G74" s="391"/>
      <c r="H74" s="18"/>
      <c r="I74" s="51"/>
      <c r="J74" s="51"/>
      <c r="K74" s="51"/>
      <c r="L74" s="51"/>
      <c r="M74" s="384"/>
      <c r="N74" s="225"/>
      <c r="O74" s="248"/>
      <c r="P74" s="51" t="s">
        <v>224</v>
      </c>
      <c r="Q74" s="51" t="s">
        <v>122</v>
      </c>
      <c r="R74" s="51" t="s">
        <v>251</v>
      </c>
      <c r="S74" s="229"/>
    </row>
    <row r="75" spans="3:19" ht="32.25" thickBot="1">
      <c r="C75" s="234"/>
      <c r="D75" s="234"/>
      <c r="E75" s="268"/>
      <c r="F75" s="252"/>
      <c r="G75" s="392"/>
      <c r="H75" s="39"/>
      <c r="I75" s="60"/>
      <c r="J75" s="60"/>
      <c r="K75" s="60"/>
      <c r="L75" s="60"/>
      <c r="M75" s="385"/>
      <c r="N75" s="39" t="s">
        <v>167</v>
      </c>
      <c r="O75" s="41" t="s">
        <v>168</v>
      </c>
      <c r="P75" s="60" t="s">
        <v>238</v>
      </c>
      <c r="Q75" s="60" t="s">
        <v>239</v>
      </c>
      <c r="R75" s="60" t="s">
        <v>240</v>
      </c>
      <c r="S75" s="230"/>
    </row>
    <row r="76" spans="3:19" ht="204.75">
      <c r="C76" s="389">
        <v>44588</v>
      </c>
      <c r="D76" s="224" t="s">
        <v>205</v>
      </c>
      <c r="E76" s="226" t="s">
        <v>206</v>
      </c>
      <c r="F76" s="250" t="s">
        <v>252</v>
      </c>
      <c r="G76" s="390" t="s">
        <v>253</v>
      </c>
      <c r="H76" s="11" t="s">
        <v>230</v>
      </c>
      <c r="I76" s="30" t="str">
        <f>IFERROR(VLOOKUP(H76,'[10]Riesgos de corrupción'!$Q$9:$R$22,2,0),0)</f>
        <v xml:space="preserve">Inadecuada aplicación del procedimiento y de la norma en el proceso de fiscalización- evaluación integral </v>
      </c>
      <c r="J76" s="30" t="s">
        <v>231</v>
      </c>
      <c r="K76" s="30" t="s">
        <v>232</v>
      </c>
      <c r="L76" s="30" t="s">
        <v>233</v>
      </c>
      <c r="M76" s="383" t="str">
        <f>IFERROR(VLOOKUP(F76,'[10]Riesgos de corrupción'!$C$77:$M$109,10,0),0)</f>
        <v>Extremo</v>
      </c>
      <c r="N76" s="224" t="s">
        <v>213</v>
      </c>
      <c r="O76" s="247" t="s">
        <v>214</v>
      </c>
      <c r="P76" s="30" t="s">
        <v>215</v>
      </c>
      <c r="Q76" s="30" t="s">
        <v>216</v>
      </c>
      <c r="R76" s="30" t="s">
        <v>217</v>
      </c>
      <c r="S76" s="386" t="str">
        <f>IFERROR(VLOOKUP(F76,'[10]Riesgos de corrupción'!$C$77:$M$109,11,0),0)</f>
        <v>Moderado</v>
      </c>
    </row>
    <row r="77" spans="3:19" ht="47.25">
      <c r="C77" s="225"/>
      <c r="D77" s="225"/>
      <c r="E77" s="227"/>
      <c r="F77" s="251"/>
      <c r="G77" s="391"/>
      <c r="H77" s="18"/>
      <c r="I77" s="51"/>
      <c r="J77" s="51"/>
      <c r="K77" s="51"/>
      <c r="L77" s="51"/>
      <c r="M77" s="384"/>
      <c r="N77" s="225"/>
      <c r="O77" s="248"/>
      <c r="P77" s="51" t="s">
        <v>222</v>
      </c>
      <c r="Q77" s="51" t="s">
        <v>216</v>
      </c>
      <c r="R77" s="51" t="s">
        <v>223</v>
      </c>
      <c r="S77" s="387"/>
    </row>
    <row r="78" spans="3:19" ht="47.25">
      <c r="C78" s="225"/>
      <c r="D78" s="225"/>
      <c r="E78" s="227"/>
      <c r="F78" s="251"/>
      <c r="G78" s="391"/>
      <c r="H78" s="18"/>
      <c r="I78" s="51"/>
      <c r="J78" s="51"/>
      <c r="K78" s="51"/>
      <c r="L78" s="51"/>
      <c r="M78" s="384"/>
      <c r="N78" s="225"/>
      <c r="O78" s="248"/>
      <c r="P78" s="51" t="s">
        <v>224</v>
      </c>
      <c r="Q78" s="51" t="s">
        <v>122</v>
      </c>
      <c r="R78" s="51" t="s">
        <v>225</v>
      </c>
      <c r="S78" s="387"/>
    </row>
    <row r="79" spans="3:19" ht="31.5">
      <c r="C79" s="225"/>
      <c r="D79" s="225"/>
      <c r="E79" s="227"/>
      <c r="F79" s="251"/>
      <c r="G79" s="391"/>
      <c r="H79" s="18"/>
      <c r="I79" s="51"/>
      <c r="J79" s="51"/>
      <c r="K79" s="51"/>
      <c r="L79" s="51"/>
      <c r="M79" s="384"/>
      <c r="N79" s="225" t="s">
        <v>247</v>
      </c>
      <c r="O79" s="248" t="s">
        <v>248</v>
      </c>
      <c r="P79" s="51" t="s">
        <v>249</v>
      </c>
      <c r="Q79" s="51" t="s">
        <v>122</v>
      </c>
      <c r="R79" s="51" t="s">
        <v>250</v>
      </c>
      <c r="S79" s="387"/>
    </row>
    <row r="80" spans="3:19" ht="31.5">
      <c r="C80" s="225"/>
      <c r="D80" s="225"/>
      <c r="E80" s="227"/>
      <c r="F80" s="251"/>
      <c r="G80" s="391"/>
      <c r="H80" s="18"/>
      <c r="I80" s="51"/>
      <c r="J80" s="51"/>
      <c r="K80" s="51"/>
      <c r="L80" s="51"/>
      <c r="M80" s="384"/>
      <c r="N80" s="225"/>
      <c r="O80" s="248"/>
      <c r="P80" s="51" t="s">
        <v>224</v>
      </c>
      <c r="Q80" s="51" t="s">
        <v>122</v>
      </c>
      <c r="R80" s="51" t="s">
        <v>251</v>
      </c>
      <c r="S80" s="387"/>
    </row>
    <row r="81" spans="3:19" ht="32.25" thickBot="1">
      <c r="C81" s="234"/>
      <c r="D81" s="234"/>
      <c r="E81" s="268"/>
      <c r="F81" s="252"/>
      <c r="G81" s="392"/>
      <c r="H81" s="39"/>
      <c r="I81" s="60"/>
      <c r="J81" s="60"/>
      <c r="K81" s="60"/>
      <c r="L81" s="60"/>
      <c r="M81" s="385"/>
      <c r="N81" s="39" t="s">
        <v>167</v>
      </c>
      <c r="O81" s="41" t="s">
        <v>168</v>
      </c>
      <c r="P81" s="60" t="s">
        <v>238</v>
      </c>
      <c r="Q81" s="60" t="s">
        <v>239</v>
      </c>
      <c r="R81" s="60" t="s">
        <v>240</v>
      </c>
      <c r="S81" s="388"/>
    </row>
    <row r="82" spans="3:19" ht="236.25">
      <c r="C82" s="389">
        <v>44588</v>
      </c>
      <c r="D82" s="224" t="s">
        <v>205</v>
      </c>
      <c r="E82" s="226" t="s">
        <v>206</v>
      </c>
      <c r="F82" s="250" t="s">
        <v>254</v>
      </c>
      <c r="G82" s="390" t="s">
        <v>255</v>
      </c>
      <c r="H82" s="11" t="s">
        <v>230</v>
      </c>
      <c r="I82" s="30" t="str">
        <f>IFERROR(VLOOKUP(H82,'[10]Riesgos de corrupción'!$Q$9:$R$22,2,0),0)</f>
        <v xml:space="preserve">Inadecuada aplicación del procedimiento y de la norma en el proceso de fiscalización- evaluación integral </v>
      </c>
      <c r="J82" s="76" t="s">
        <v>256</v>
      </c>
      <c r="K82" s="76" t="s">
        <v>257</v>
      </c>
      <c r="L82" s="76" t="s">
        <v>258</v>
      </c>
      <c r="M82" s="383" t="str">
        <f>IFERROR(VLOOKUP(F82,'[10]Riesgos de corrupción'!$C$77:$M$109,10,0),0)</f>
        <v>Extremo</v>
      </c>
      <c r="N82" s="224" t="s">
        <v>213</v>
      </c>
      <c r="O82" s="247" t="s">
        <v>214</v>
      </c>
      <c r="P82" s="30" t="s">
        <v>215</v>
      </c>
      <c r="Q82" s="30" t="s">
        <v>216</v>
      </c>
      <c r="R82" s="30" t="s">
        <v>217</v>
      </c>
      <c r="S82" s="386" t="str">
        <f>IFERROR(VLOOKUP(F82,'[10]Riesgos de corrupción'!$C$77:$M$109,11,0),0)</f>
        <v>Moderado</v>
      </c>
    </row>
    <row r="83" spans="3:19" ht="47.25">
      <c r="C83" s="225"/>
      <c r="D83" s="225"/>
      <c r="E83" s="227"/>
      <c r="F83" s="251"/>
      <c r="G83" s="391"/>
      <c r="H83" s="18"/>
      <c r="I83" s="51"/>
      <c r="J83" s="51"/>
      <c r="K83" s="51"/>
      <c r="L83" s="51"/>
      <c r="M83" s="384"/>
      <c r="N83" s="225"/>
      <c r="O83" s="248"/>
      <c r="P83" s="51" t="s">
        <v>222</v>
      </c>
      <c r="Q83" s="51" t="s">
        <v>216</v>
      </c>
      <c r="R83" s="51" t="s">
        <v>223</v>
      </c>
      <c r="S83" s="387"/>
    </row>
    <row r="84" spans="3:19" ht="47.25">
      <c r="C84" s="225"/>
      <c r="D84" s="225"/>
      <c r="E84" s="227"/>
      <c r="F84" s="251"/>
      <c r="G84" s="391"/>
      <c r="H84" s="18"/>
      <c r="I84" s="51"/>
      <c r="J84" s="51"/>
      <c r="K84" s="51"/>
      <c r="L84" s="51"/>
      <c r="M84" s="384"/>
      <c r="N84" s="225"/>
      <c r="O84" s="248"/>
      <c r="P84" s="51" t="s">
        <v>224</v>
      </c>
      <c r="Q84" s="51" t="s">
        <v>122</v>
      </c>
      <c r="R84" s="51" t="s">
        <v>225</v>
      </c>
      <c r="S84" s="387"/>
    </row>
    <row r="85" spans="3:19" ht="31.5">
      <c r="C85" s="225"/>
      <c r="D85" s="225"/>
      <c r="E85" s="227"/>
      <c r="F85" s="251"/>
      <c r="G85" s="391"/>
      <c r="H85" s="18"/>
      <c r="I85" s="51"/>
      <c r="J85" s="51"/>
      <c r="K85" s="51"/>
      <c r="L85" s="51"/>
      <c r="M85" s="384"/>
      <c r="N85" s="225" t="s">
        <v>247</v>
      </c>
      <c r="O85" s="248" t="s">
        <v>248</v>
      </c>
      <c r="P85" s="51" t="s">
        <v>249</v>
      </c>
      <c r="Q85" s="51" t="s">
        <v>122</v>
      </c>
      <c r="R85" s="51" t="s">
        <v>250</v>
      </c>
      <c r="S85" s="387"/>
    </row>
    <row r="86" spans="3:19" ht="31.5">
      <c r="C86" s="225"/>
      <c r="D86" s="225"/>
      <c r="E86" s="227"/>
      <c r="F86" s="251"/>
      <c r="G86" s="391"/>
      <c r="H86" s="18"/>
      <c r="I86" s="51"/>
      <c r="J86" s="51"/>
      <c r="K86" s="51"/>
      <c r="L86" s="51"/>
      <c r="M86" s="384"/>
      <c r="N86" s="225"/>
      <c r="O86" s="248"/>
      <c r="P86" s="51" t="s">
        <v>224</v>
      </c>
      <c r="Q86" s="51" t="s">
        <v>122</v>
      </c>
      <c r="R86" s="51" t="s">
        <v>251</v>
      </c>
      <c r="S86" s="387"/>
    </row>
    <row r="87" spans="3:19" ht="32.25" thickBot="1">
      <c r="C87" s="234"/>
      <c r="D87" s="234"/>
      <c r="E87" s="268"/>
      <c r="F87" s="252"/>
      <c r="G87" s="392"/>
      <c r="H87" s="39"/>
      <c r="I87" s="60"/>
      <c r="J87" s="60"/>
      <c r="K87" s="60"/>
      <c r="L87" s="60"/>
      <c r="M87" s="385"/>
      <c r="N87" s="39" t="s">
        <v>167</v>
      </c>
      <c r="O87" s="41" t="s">
        <v>168</v>
      </c>
      <c r="P87" s="60" t="s">
        <v>238</v>
      </c>
      <c r="Q87" s="60" t="s">
        <v>239</v>
      </c>
      <c r="R87" s="60" t="s">
        <v>240</v>
      </c>
      <c r="S87" s="388"/>
    </row>
    <row r="88" spans="3:19" ht="204.75">
      <c r="C88" s="389">
        <v>44588</v>
      </c>
      <c r="D88" s="224" t="s">
        <v>205</v>
      </c>
      <c r="E88" s="226" t="s">
        <v>206</v>
      </c>
      <c r="F88" s="250" t="s">
        <v>259</v>
      </c>
      <c r="G88" s="390" t="s">
        <v>260</v>
      </c>
      <c r="H88" s="11" t="s">
        <v>230</v>
      </c>
      <c r="I88" s="30" t="str">
        <f>IFERROR(VLOOKUP(H88,'[10]Riesgos de corrupción'!$Q$9:$R$22,2,0),0)</f>
        <v xml:space="preserve">Inadecuada aplicación del procedimiento y de la norma en el proceso de fiscalización- evaluación integral </v>
      </c>
      <c r="J88" s="30" t="s">
        <v>231</v>
      </c>
      <c r="K88" s="30" t="s">
        <v>232</v>
      </c>
      <c r="L88" s="30" t="s">
        <v>233</v>
      </c>
      <c r="M88" s="383" t="str">
        <f>IFERROR(VLOOKUP(F88,'[10]Riesgos de corrupción'!$C$77:$M$109,10,0),0)</f>
        <v>Extremo</v>
      </c>
      <c r="N88" s="224" t="s">
        <v>213</v>
      </c>
      <c r="O88" s="247" t="s">
        <v>214</v>
      </c>
      <c r="P88" s="30" t="s">
        <v>215</v>
      </c>
      <c r="Q88" s="30" t="s">
        <v>216</v>
      </c>
      <c r="R88" s="30" t="s">
        <v>217</v>
      </c>
      <c r="S88" s="386" t="str">
        <f>IFERROR(VLOOKUP(F88,'[10]Riesgos de corrupción'!$C$77:$M$109,11,0),0)</f>
        <v>Moderado</v>
      </c>
    </row>
    <row r="89" spans="3:19" ht="47.25">
      <c r="C89" s="225"/>
      <c r="D89" s="225"/>
      <c r="E89" s="227"/>
      <c r="F89" s="251"/>
      <c r="G89" s="391"/>
      <c r="H89" s="18"/>
      <c r="I89" s="51"/>
      <c r="J89" s="51"/>
      <c r="K89" s="51"/>
      <c r="L89" s="51"/>
      <c r="M89" s="384"/>
      <c r="N89" s="225"/>
      <c r="O89" s="248"/>
      <c r="P89" s="51" t="s">
        <v>222</v>
      </c>
      <c r="Q89" s="51" t="s">
        <v>216</v>
      </c>
      <c r="R89" s="51" t="s">
        <v>223</v>
      </c>
      <c r="S89" s="387"/>
    </row>
    <row r="90" spans="3:19" ht="47.25">
      <c r="C90" s="225"/>
      <c r="D90" s="225"/>
      <c r="E90" s="227"/>
      <c r="F90" s="251"/>
      <c r="G90" s="391"/>
      <c r="H90" s="18"/>
      <c r="I90" s="51"/>
      <c r="J90" s="51"/>
      <c r="K90" s="51"/>
      <c r="L90" s="51"/>
      <c r="M90" s="384"/>
      <c r="N90" s="225"/>
      <c r="O90" s="248"/>
      <c r="P90" s="51" t="s">
        <v>224</v>
      </c>
      <c r="Q90" s="51" t="s">
        <v>122</v>
      </c>
      <c r="R90" s="51" t="s">
        <v>225</v>
      </c>
      <c r="S90" s="387"/>
    </row>
    <row r="91" spans="3:19" ht="31.5">
      <c r="C91" s="225"/>
      <c r="D91" s="225"/>
      <c r="E91" s="227"/>
      <c r="F91" s="251"/>
      <c r="G91" s="391"/>
      <c r="H91" s="18"/>
      <c r="I91" s="51"/>
      <c r="J91" s="51"/>
      <c r="K91" s="51"/>
      <c r="L91" s="51"/>
      <c r="M91" s="384"/>
      <c r="N91" s="225" t="s">
        <v>247</v>
      </c>
      <c r="O91" s="248" t="s">
        <v>248</v>
      </c>
      <c r="P91" s="51" t="s">
        <v>261</v>
      </c>
      <c r="Q91" s="51" t="s">
        <v>122</v>
      </c>
      <c r="R91" s="51" t="s">
        <v>250</v>
      </c>
      <c r="S91" s="387"/>
    </row>
    <row r="92" spans="3:19" ht="31.5">
      <c r="C92" s="225"/>
      <c r="D92" s="225"/>
      <c r="E92" s="227"/>
      <c r="F92" s="251"/>
      <c r="G92" s="391"/>
      <c r="H92" s="18"/>
      <c r="I92" s="51"/>
      <c r="J92" s="51"/>
      <c r="K92" s="51"/>
      <c r="L92" s="51"/>
      <c r="M92" s="384"/>
      <c r="N92" s="225"/>
      <c r="O92" s="248"/>
      <c r="P92" s="51" t="s">
        <v>224</v>
      </c>
      <c r="Q92" s="51" t="s">
        <v>122</v>
      </c>
      <c r="R92" s="51" t="s">
        <v>251</v>
      </c>
      <c r="S92" s="387"/>
    </row>
    <row r="93" spans="3:19" ht="32.25" thickBot="1">
      <c r="C93" s="234"/>
      <c r="D93" s="234"/>
      <c r="E93" s="268"/>
      <c r="F93" s="252"/>
      <c r="G93" s="392"/>
      <c r="H93" s="39"/>
      <c r="I93" s="60"/>
      <c r="J93" s="60"/>
      <c r="K93" s="60"/>
      <c r="L93" s="60"/>
      <c r="M93" s="385"/>
      <c r="N93" s="39" t="s">
        <v>167</v>
      </c>
      <c r="O93" s="41" t="s">
        <v>168</v>
      </c>
      <c r="P93" s="60" t="s">
        <v>238</v>
      </c>
      <c r="Q93" s="60" t="s">
        <v>239</v>
      </c>
      <c r="R93" s="60" t="s">
        <v>240</v>
      </c>
      <c r="S93" s="388"/>
    </row>
    <row r="94" spans="3:19" ht="126">
      <c r="C94" s="243">
        <v>44588</v>
      </c>
      <c r="D94" s="246" t="s">
        <v>205</v>
      </c>
      <c r="E94" s="247" t="s">
        <v>206</v>
      </c>
      <c r="F94" s="250" t="s">
        <v>262</v>
      </c>
      <c r="G94" s="253" t="s">
        <v>263</v>
      </c>
      <c r="H94" s="11" t="s">
        <v>264</v>
      </c>
      <c r="I94" s="30" t="str">
        <f>IFERROR(VLOOKUP(H94,'[10]Riesgos de corrupción'!$Q$9:$R$22,2,0),0)</f>
        <v>Inadecuada aplicación del instructivo de evaluación técnica</v>
      </c>
      <c r="J94" s="48" t="s">
        <v>265</v>
      </c>
      <c r="K94" s="48" t="s">
        <v>266</v>
      </c>
      <c r="L94" s="48" t="s">
        <v>267</v>
      </c>
      <c r="M94" s="383" t="str">
        <f>IFERROR(VLOOKUP(F94,'[10]Riesgos de corrupción'!$C$77:$M$109,10,0),0)</f>
        <v>Extremo</v>
      </c>
      <c r="N94" s="224" t="s">
        <v>213</v>
      </c>
      <c r="O94" s="247" t="s">
        <v>214</v>
      </c>
      <c r="P94" s="30" t="s">
        <v>215</v>
      </c>
      <c r="Q94" s="30" t="s">
        <v>216</v>
      </c>
      <c r="R94" s="30" t="s">
        <v>217</v>
      </c>
      <c r="S94" s="386" t="str">
        <f>IFERROR(VLOOKUP(F94,'[10]Riesgos de corrupción'!$C$77:$M$109,11,0),0)</f>
        <v>Moderado</v>
      </c>
    </row>
    <row r="95" spans="3:19" ht="47.25">
      <c r="C95" s="244"/>
      <c r="D95" s="244"/>
      <c r="E95" s="248"/>
      <c r="F95" s="251"/>
      <c r="G95" s="254"/>
      <c r="H95" s="18"/>
      <c r="I95" s="51"/>
      <c r="J95" s="51"/>
      <c r="K95" s="51"/>
      <c r="L95" s="51"/>
      <c r="M95" s="384"/>
      <c r="N95" s="225"/>
      <c r="O95" s="248"/>
      <c r="P95" s="51" t="s">
        <v>222</v>
      </c>
      <c r="Q95" s="51" t="s">
        <v>216</v>
      </c>
      <c r="R95" s="51" t="s">
        <v>223</v>
      </c>
      <c r="S95" s="387"/>
    </row>
    <row r="96" spans="3:19" ht="47.25">
      <c r="C96" s="244"/>
      <c r="D96" s="244"/>
      <c r="E96" s="248"/>
      <c r="F96" s="251"/>
      <c r="G96" s="254"/>
      <c r="H96" s="18"/>
      <c r="I96" s="51"/>
      <c r="J96" s="51"/>
      <c r="K96" s="51"/>
      <c r="L96" s="51"/>
      <c r="M96" s="384"/>
      <c r="N96" s="225"/>
      <c r="O96" s="248"/>
      <c r="P96" s="51" t="s">
        <v>224</v>
      </c>
      <c r="Q96" s="51" t="s">
        <v>122</v>
      </c>
      <c r="R96" s="51" t="s">
        <v>225</v>
      </c>
      <c r="S96" s="387"/>
    </row>
    <row r="97" spans="3:19" ht="63">
      <c r="C97" s="244"/>
      <c r="D97" s="244"/>
      <c r="E97" s="248"/>
      <c r="F97" s="251"/>
      <c r="G97" s="254"/>
      <c r="H97" s="18"/>
      <c r="I97" s="51"/>
      <c r="J97" s="51"/>
      <c r="K97" s="51"/>
      <c r="L97" s="51"/>
      <c r="M97" s="384"/>
      <c r="N97" s="225" t="s">
        <v>226</v>
      </c>
      <c r="O97" s="248" t="s">
        <v>227</v>
      </c>
      <c r="P97" s="51" t="s">
        <v>215</v>
      </c>
      <c r="Q97" s="78" t="s">
        <v>216</v>
      </c>
      <c r="R97" s="51" t="s">
        <v>217</v>
      </c>
      <c r="S97" s="387"/>
    </row>
    <row r="98" spans="3:19" ht="47.25">
      <c r="C98" s="244"/>
      <c r="D98" s="244"/>
      <c r="E98" s="248"/>
      <c r="F98" s="251"/>
      <c r="G98" s="254"/>
      <c r="H98" s="18"/>
      <c r="I98" s="51"/>
      <c r="J98" s="51"/>
      <c r="K98" s="51"/>
      <c r="L98" s="51"/>
      <c r="M98" s="384"/>
      <c r="N98" s="225"/>
      <c r="O98" s="248"/>
      <c r="P98" s="51" t="s">
        <v>222</v>
      </c>
      <c r="Q98" s="78" t="s">
        <v>216</v>
      </c>
      <c r="R98" s="51" t="s">
        <v>223</v>
      </c>
      <c r="S98" s="387"/>
    </row>
    <row r="99" spans="3:19" ht="47.25">
      <c r="C99" s="244"/>
      <c r="D99" s="244"/>
      <c r="E99" s="248"/>
      <c r="F99" s="251"/>
      <c r="G99" s="254"/>
      <c r="H99" s="18"/>
      <c r="I99" s="51"/>
      <c r="J99" s="51"/>
      <c r="K99" s="51"/>
      <c r="L99" s="51"/>
      <c r="M99" s="384"/>
      <c r="N99" s="225"/>
      <c r="O99" s="248"/>
      <c r="P99" s="51" t="s">
        <v>224</v>
      </c>
      <c r="Q99" s="51" t="s">
        <v>122</v>
      </c>
      <c r="R99" s="51" t="s">
        <v>225</v>
      </c>
      <c r="S99" s="387"/>
    </row>
    <row r="100" spans="3:19" ht="32.25" thickBot="1">
      <c r="C100" s="245"/>
      <c r="D100" s="245"/>
      <c r="E100" s="249"/>
      <c r="F100" s="252"/>
      <c r="G100" s="255"/>
      <c r="H100" s="39"/>
      <c r="I100" s="60"/>
      <c r="J100" s="60"/>
      <c r="K100" s="60"/>
      <c r="L100" s="60"/>
      <c r="M100" s="385"/>
      <c r="N100" s="39" t="s">
        <v>167</v>
      </c>
      <c r="O100" s="41" t="s">
        <v>168</v>
      </c>
      <c r="P100" s="60" t="s">
        <v>238</v>
      </c>
      <c r="Q100" s="60" t="s">
        <v>239</v>
      </c>
      <c r="R100" s="60" t="s">
        <v>240</v>
      </c>
      <c r="S100" s="388"/>
    </row>
    <row r="101" spans="3:19" ht="126">
      <c r="C101" s="243">
        <v>44588</v>
      </c>
      <c r="D101" s="246" t="s">
        <v>205</v>
      </c>
      <c r="E101" s="247" t="s">
        <v>206</v>
      </c>
      <c r="F101" s="250" t="s">
        <v>268</v>
      </c>
      <c r="G101" s="253" t="s">
        <v>269</v>
      </c>
      <c r="H101" s="11" t="s">
        <v>264</v>
      </c>
      <c r="I101" s="30" t="str">
        <f>IFERROR(VLOOKUP(H101,'[10]Riesgos de corrupción'!$Q$9:$R$22,2,0),0)</f>
        <v>Inadecuada aplicación del instructivo de evaluación técnica</v>
      </c>
      <c r="J101" s="48" t="s">
        <v>265</v>
      </c>
      <c r="K101" s="48" t="s">
        <v>266</v>
      </c>
      <c r="L101" s="48" t="s">
        <v>267</v>
      </c>
      <c r="M101" s="383" t="str">
        <f>IFERROR(VLOOKUP(F101,'[10]Riesgos de corrupción'!$C$77:$M$109,10,0),0)</f>
        <v>Extremo</v>
      </c>
      <c r="N101" s="224" t="s">
        <v>213</v>
      </c>
      <c r="O101" s="247" t="s">
        <v>214</v>
      </c>
      <c r="P101" s="30" t="s">
        <v>215</v>
      </c>
      <c r="Q101" s="30" t="s">
        <v>216</v>
      </c>
      <c r="R101" s="30" t="s">
        <v>217</v>
      </c>
      <c r="S101" s="386" t="str">
        <f>IFERROR(VLOOKUP(F101,'[10]Riesgos de corrupción'!$C$77:$M$109,11,0),0)</f>
        <v>Moderado</v>
      </c>
    </row>
    <row r="102" spans="3:19" ht="47.25">
      <c r="C102" s="244"/>
      <c r="D102" s="244"/>
      <c r="E102" s="248"/>
      <c r="F102" s="251"/>
      <c r="G102" s="254"/>
      <c r="H102" s="18"/>
      <c r="I102" s="51"/>
      <c r="J102" s="51"/>
      <c r="K102" s="51"/>
      <c r="L102" s="51"/>
      <c r="M102" s="384"/>
      <c r="N102" s="225"/>
      <c r="O102" s="248"/>
      <c r="P102" s="51" t="s">
        <v>222</v>
      </c>
      <c r="Q102" s="51" t="s">
        <v>216</v>
      </c>
      <c r="R102" s="51" t="s">
        <v>223</v>
      </c>
      <c r="S102" s="387"/>
    </row>
    <row r="103" spans="3:19" ht="47.25">
      <c r="C103" s="244"/>
      <c r="D103" s="244"/>
      <c r="E103" s="248"/>
      <c r="F103" s="251"/>
      <c r="G103" s="254"/>
      <c r="H103" s="18"/>
      <c r="I103" s="51"/>
      <c r="J103" s="16"/>
      <c r="K103" s="16"/>
      <c r="L103" s="16"/>
      <c r="M103" s="384"/>
      <c r="N103" s="225"/>
      <c r="O103" s="248"/>
      <c r="P103" s="51" t="s">
        <v>224</v>
      </c>
      <c r="Q103" s="51" t="s">
        <v>122</v>
      </c>
      <c r="R103" s="51" t="s">
        <v>225</v>
      </c>
      <c r="S103" s="387"/>
    </row>
    <row r="104" spans="3:19" ht="63">
      <c r="C104" s="244"/>
      <c r="D104" s="244"/>
      <c r="E104" s="248"/>
      <c r="F104" s="251"/>
      <c r="G104" s="254"/>
      <c r="H104" s="18"/>
      <c r="I104" s="51"/>
      <c r="J104" s="51"/>
      <c r="K104" s="51"/>
      <c r="L104" s="51"/>
      <c r="M104" s="384"/>
      <c r="N104" s="225" t="s">
        <v>226</v>
      </c>
      <c r="O104" s="248" t="s">
        <v>227</v>
      </c>
      <c r="P104" s="51" t="s">
        <v>215</v>
      </c>
      <c r="Q104" s="78" t="s">
        <v>216</v>
      </c>
      <c r="R104" s="51" t="s">
        <v>217</v>
      </c>
      <c r="S104" s="387"/>
    </row>
    <row r="105" spans="3:19" ht="47.25">
      <c r="C105" s="244"/>
      <c r="D105" s="244"/>
      <c r="E105" s="248"/>
      <c r="F105" s="251"/>
      <c r="G105" s="254"/>
      <c r="H105" s="18"/>
      <c r="I105" s="51"/>
      <c r="J105" s="51"/>
      <c r="K105" s="51"/>
      <c r="L105" s="51"/>
      <c r="M105" s="384"/>
      <c r="N105" s="225"/>
      <c r="O105" s="248"/>
      <c r="P105" s="51" t="s">
        <v>222</v>
      </c>
      <c r="Q105" s="78" t="s">
        <v>216</v>
      </c>
      <c r="R105" s="51" t="s">
        <v>223</v>
      </c>
      <c r="S105" s="387"/>
    </row>
    <row r="106" spans="3:19" ht="47.25">
      <c r="C106" s="244"/>
      <c r="D106" s="244"/>
      <c r="E106" s="248"/>
      <c r="F106" s="251"/>
      <c r="G106" s="254"/>
      <c r="H106" s="18"/>
      <c r="I106" s="51"/>
      <c r="J106" s="51"/>
      <c r="K106" s="51"/>
      <c r="L106" s="51"/>
      <c r="M106" s="384"/>
      <c r="N106" s="225"/>
      <c r="O106" s="248"/>
      <c r="P106" s="51" t="s">
        <v>224</v>
      </c>
      <c r="Q106" s="51" t="s">
        <v>122</v>
      </c>
      <c r="R106" s="51" t="s">
        <v>225</v>
      </c>
      <c r="S106" s="387"/>
    </row>
    <row r="107" spans="3:19" ht="32.25" thickBot="1">
      <c r="C107" s="395"/>
      <c r="D107" s="395"/>
      <c r="E107" s="396"/>
      <c r="F107" s="397"/>
      <c r="G107" s="398"/>
      <c r="H107" s="81"/>
      <c r="I107" s="82"/>
      <c r="J107" s="82"/>
      <c r="K107" s="82"/>
      <c r="L107" s="82"/>
      <c r="M107" s="399"/>
      <c r="N107" s="81" t="s">
        <v>167</v>
      </c>
      <c r="O107" s="80" t="s">
        <v>168</v>
      </c>
      <c r="P107" s="82" t="s">
        <v>238</v>
      </c>
      <c r="Q107" s="82" t="s">
        <v>239</v>
      </c>
      <c r="R107" s="82" t="s">
        <v>240</v>
      </c>
      <c r="S107" s="394"/>
    </row>
    <row r="108" spans="3:19" ht="142.5" thickTop="1">
      <c r="C108" s="243">
        <v>44588</v>
      </c>
      <c r="D108" s="246" t="s">
        <v>205</v>
      </c>
      <c r="E108" s="247" t="s">
        <v>206</v>
      </c>
      <c r="F108" s="250" t="s">
        <v>270</v>
      </c>
      <c r="G108" s="253" t="s">
        <v>271</v>
      </c>
      <c r="H108" s="11" t="s">
        <v>272</v>
      </c>
      <c r="I108" s="30" t="s">
        <v>273</v>
      </c>
      <c r="J108" s="83" t="s">
        <v>274</v>
      </c>
      <c r="K108" s="83" t="s">
        <v>275</v>
      </c>
      <c r="L108" s="83" t="s">
        <v>276</v>
      </c>
      <c r="M108" s="383" t="s">
        <v>112</v>
      </c>
      <c r="N108" s="224" t="s">
        <v>213</v>
      </c>
      <c r="O108" s="247" t="s">
        <v>214</v>
      </c>
      <c r="P108" s="30" t="s">
        <v>215</v>
      </c>
      <c r="Q108" s="30" t="s">
        <v>216</v>
      </c>
      <c r="R108" s="30" t="s">
        <v>217</v>
      </c>
      <c r="S108" s="386" t="s">
        <v>117</v>
      </c>
    </row>
    <row r="109" spans="3:19" ht="47.25">
      <c r="C109" s="244"/>
      <c r="D109" s="244"/>
      <c r="E109" s="248"/>
      <c r="F109" s="251"/>
      <c r="G109" s="254"/>
      <c r="H109" s="18"/>
      <c r="I109" s="84"/>
      <c r="J109" s="84"/>
      <c r="K109" s="84"/>
      <c r="L109" s="84"/>
      <c r="M109" s="384"/>
      <c r="N109" s="225"/>
      <c r="O109" s="248"/>
      <c r="P109" s="51" t="s">
        <v>222</v>
      </c>
      <c r="Q109" s="51" t="s">
        <v>216</v>
      </c>
      <c r="R109" s="51" t="s">
        <v>223</v>
      </c>
      <c r="S109" s="387"/>
    </row>
    <row r="110" spans="3:19" ht="47.25">
      <c r="C110" s="244"/>
      <c r="D110" s="244"/>
      <c r="E110" s="248"/>
      <c r="F110" s="251"/>
      <c r="G110" s="254"/>
      <c r="H110" s="18"/>
      <c r="I110" s="84"/>
      <c r="J110" s="84"/>
      <c r="K110" s="84"/>
      <c r="L110" s="84"/>
      <c r="M110" s="384"/>
      <c r="N110" s="225"/>
      <c r="O110" s="248"/>
      <c r="P110" s="51" t="s">
        <v>224</v>
      </c>
      <c r="Q110" s="51" t="s">
        <v>122</v>
      </c>
      <c r="R110" s="51" t="s">
        <v>225</v>
      </c>
      <c r="S110" s="387"/>
    </row>
    <row r="111" spans="3:19">
      <c r="C111" s="244"/>
      <c r="D111" s="244"/>
      <c r="E111" s="248"/>
      <c r="F111" s="251"/>
      <c r="G111" s="254"/>
      <c r="H111" s="55"/>
      <c r="I111" s="16"/>
      <c r="J111" s="16"/>
      <c r="K111" s="16"/>
      <c r="L111" s="16"/>
      <c r="M111" s="384"/>
      <c r="N111" s="225"/>
      <c r="O111" s="248"/>
      <c r="P111" s="51"/>
      <c r="Q111" s="78"/>
      <c r="R111" s="51"/>
      <c r="S111" s="387"/>
    </row>
    <row r="112" spans="3:19">
      <c r="C112" s="244"/>
      <c r="D112" s="244"/>
      <c r="E112" s="248"/>
      <c r="F112" s="251"/>
      <c r="G112" s="254"/>
      <c r="H112" s="18"/>
      <c r="I112" s="51"/>
      <c r="J112" s="51"/>
      <c r="K112" s="51"/>
      <c r="L112" s="51"/>
      <c r="M112" s="384"/>
      <c r="N112" s="225"/>
      <c r="O112" s="248"/>
      <c r="P112" s="51"/>
      <c r="Q112" s="78"/>
      <c r="R112" s="51"/>
      <c r="S112" s="387"/>
    </row>
    <row r="113" spans="3:19">
      <c r="C113" s="244"/>
      <c r="D113" s="244"/>
      <c r="E113" s="248"/>
      <c r="F113" s="251"/>
      <c r="G113" s="254"/>
      <c r="H113" s="18"/>
      <c r="I113" s="51"/>
      <c r="J113" s="51"/>
      <c r="K113" s="51"/>
      <c r="L113" s="51"/>
      <c r="M113" s="384"/>
      <c r="N113" s="225"/>
      <c r="O113" s="248"/>
      <c r="P113" s="51"/>
      <c r="Q113" s="51"/>
      <c r="R113" s="51"/>
      <c r="S113" s="387"/>
    </row>
    <row r="114" spans="3:19" ht="18.75" thickBot="1">
      <c r="C114" s="395"/>
      <c r="D114" s="395"/>
      <c r="E114" s="396"/>
      <c r="F114" s="397"/>
      <c r="G114" s="398"/>
      <c r="H114" s="81"/>
      <c r="I114" s="82"/>
      <c r="J114" s="82"/>
      <c r="K114" s="82"/>
      <c r="L114" s="82"/>
      <c r="M114" s="399"/>
      <c r="N114" s="81"/>
      <c r="O114" s="80"/>
      <c r="P114" s="82"/>
      <c r="Q114" s="82"/>
      <c r="R114" s="82"/>
      <c r="S114" s="394"/>
    </row>
    <row r="115" spans="3:19" ht="63.75" thickTop="1">
      <c r="C115" s="243">
        <v>44588</v>
      </c>
      <c r="D115" s="246" t="s">
        <v>205</v>
      </c>
      <c r="E115" s="247" t="s">
        <v>277</v>
      </c>
      <c r="F115" s="250" t="s">
        <v>278</v>
      </c>
      <c r="G115" s="253" t="s">
        <v>279</v>
      </c>
      <c r="H115" s="309" t="s">
        <v>280</v>
      </c>
      <c r="I115" s="299" t="str">
        <f>IFERROR(VLOOKUP(H115,'[11]Riesgos de corrupción'!$Q$9:$R$34,2,0),0)</f>
        <v>Pago de regalías inferior al que corresponde legalmente</v>
      </c>
      <c r="J115" s="30" t="s">
        <v>281</v>
      </c>
      <c r="K115" s="30" t="s">
        <v>282</v>
      </c>
      <c r="L115" s="30" t="s">
        <v>283</v>
      </c>
      <c r="M115" s="274" t="str">
        <f>IFERROR(VLOOKUP(F115,'[11]Riesgos de corrupción'!$C$81:$M$99,10,0),0)</f>
        <v>Extremo</v>
      </c>
      <c r="N115" s="11" t="s">
        <v>154</v>
      </c>
      <c r="O115" s="30" t="s">
        <v>284</v>
      </c>
      <c r="P115" s="48" t="s">
        <v>215</v>
      </c>
      <c r="Q115" s="48" t="s">
        <v>285</v>
      </c>
      <c r="R115" s="48" t="s">
        <v>217</v>
      </c>
      <c r="S115" s="237" t="str">
        <f>IFERROR(VLOOKUP(F115,'[11]Riesgos de corrupción'!$C$81:$M$99,11,0),0)</f>
        <v>Moderado</v>
      </c>
    </row>
    <row r="116" spans="3:19" ht="31.5">
      <c r="C116" s="244"/>
      <c r="D116" s="244"/>
      <c r="E116" s="248"/>
      <c r="F116" s="251"/>
      <c r="G116" s="254"/>
      <c r="H116" s="239"/>
      <c r="I116" s="241"/>
      <c r="J116" s="51" t="s">
        <v>286</v>
      </c>
      <c r="K116" s="51" t="s">
        <v>282</v>
      </c>
      <c r="L116" s="51" t="s">
        <v>287</v>
      </c>
      <c r="M116" s="275"/>
      <c r="N116" s="18" t="s">
        <v>167</v>
      </c>
      <c r="O116" s="51" t="str">
        <f>IFERROR(VLOOKUP(N116,'[11]Riesgos de corrupción'!$C$62:$D$76,2,0),0)</f>
        <v>Pérdida de recursos públicos</v>
      </c>
      <c r="P116" s="51" t="s">
        <v>238</v>
      </c>
      <c r="Q116" s="51" t="s">
        <v>288</v>
      </c>
      <c r="R116" s="51" t="s">
        <v>240</v>
      </c>
      <c r="S116" s="238"/>
    </row>
    <row r="117" spans="3:19" ht="63">
      <c r="C117" s="244"/>
      <c r="D117" s="244"/>
      <c r="E117" s="248"/>
      <c r="F117" s="251"/>
      <c r="G117" s="254"/>
      <c r="H117" s="240" t="s">
        <v>289</v>
      </c>
      <c r="I117" s="242" t="str">
        <f>IFERROR(VLOOKUP(H117,'[11]Riesgos de corrupción'!$Q$9:$R$34,2,0),0)</f>
        <v>Errores en la liquidación de regalías en contra de la ANM, no detectados</v>
      </c>
      <c r="J117" s="51" t="s">
        <v>281</v>
      </c>
      <c r="K117" s="51" t="s">
        <v>282</v>
      </c>
      <c r="L117" s="51" t="s">
        <v>283</v>
      </c>
      <c r="M117" s="275"/>
      <c r="N117" s="240" t="s">
        <v>226</v>
      </c>
      <c r="O117" s="242" t="str">
        <f>IFERROR(VLOOKUP(N117,'[11]Riesgos de corrupción'!$C$62:$D$76,2,0),0)</f>
        <v>Desprotección de derechos ciudadanos</v>
      </c>
      <c r="P117" s="51" t="s">
        <v>215</v>
      </c>
      <c r="Q117" s="51" t="s">
        <v>216</v>
      </c>
      <c r="R117" s="51" t="s">
        <v>217</v>
      </c>
      <c r="S117" s="238"/>
    </row>
    <row r="118" spans="3:19" ht="47.25">
      <c r="C118" s="244"/>
      <c r="D118" s="244"/>
      <c r="E118" s="248"/>
      <c r="F118" s="251"/>
      <c r="G118" s="254"/>
      <c r="H118" s="239"/>
      <c r="I118" s="241"/>
      <c r="J118" s="51" t="s">
        <v>286</v>
      </c>
      <c r="K118" s="51" t="s">
        <v>282</v>
      </c>
      <c r="L118" s="51" t="s">
        <v>287</v>
      </c>
      <c r="M118" s="275"/>
      <c r="N118" s="317"/>
      <c r="O118" s="318"/>
      <c r="P118" s="51" t="s">
        <v>222</v>
      </c>
      <c r="Q118" s="51" t="s">
        <v>216</v>
      </c>
      <c r="R118" s="51" t="s">
        <v>223</v>
      </c>
      <c r="S118" s="238"/>
    </row>
    <row r="119" spans="3:19" ht="47.25">
      <c r="C119" s="244"/>
      <c r="D119" s="244"/>
      <c r="E119" s="248"/>
      <c r="F119" s="251"/>
      <c r="G119" s="254"/>
      <c r="H119" s="18" t="s">
        <v>290</v>
      </c>
      <c r="I119" s="51" t="str">
        <f>IFERROR(VLOOKUP(H119,'[11]Riesgos de corrupción'!$Q$9:$R$34,2,0),0)</f>
        <v>Recursos económicos a favor de la ANM sin identificar</v>
      </c>
      <c r="J119" s="51" t="s">
        <v>291</v>
      </c>
      <c r="K119" s="51" t="s">
        <v>282</v>
      </c>
      <c r="L119" s="51" t="s">
        <v>292</v>
      </c>
      <c r="M119" s="275"/>
      <c r="N119" s="239"/>
      <c r="O119" s="241"/>
      <c r="P119" s="51" t="s">
        <v>224</v>
      </c>
      <c r="Q119" s="51" t="s">
        <v>293</v>
      </c>
      <c r="R119" s="51" t="s">
        <v>225</v>
      </c>
      <c r="S119" s="238"/>
    </row>
    <row r="120" spans="3:19" ht="63">
      <c r="C120" s="244"/>
      <c r="D120" s="244"/>
      <c r="E120" s="248"/>
      <c r="F120" s="251"/>
      <c r="G120" s="254"/>
      <c r="H120" s="18"/>
      <c r="I120" s="51"/>
      <c r="J120" s="51"/>
      <c r="K120" s="51"/>
      <c r="L120" s="51"/>
      <c r="M120" s="275"/>
      <c r="N120" s="240" t="s">
        <v>213</v>
      </c>
      <c r="O120" s="242" t="str">
        <f>IFERROR(VLOOKUP(N120,'[11]Riesgos de corrupción'!$C$62:$D$76,2,0),0)</f>
        <v>Favorecimiento de intereses privados</v>
      </c>
      <c r="P120" s="51" t="s">
        <v>215</v>
      </c>
      <c r="Q120" s="51" t="s">
        <v>216</v>
      </c>
      <c r="R120" s="51" t="s">
        <v>217</v>
      </c>
      <c r="S120" s="238"/>
    </row>
    <row r="121" spans="3:19" ht="47.25">
      <c r="C121" s="244"/>
      <c r="D121" s="244"/>
      <c r="E121" s="248"/>
      <c r="F121" s="251"/>
      <c r="G121" s="254"/>
      <c r="H121" s="18"/>
      <c r="I121" s="51"/>
      <c r="J121" s="51"/>
      <c r="K121" s="51"/>
      <c r="L121" s="51"/>
      <c r="M121" s="275"/>
      <c r="N121" s="317"/>
      <c r="O121" s="318"/>
      <c r="P121" s="51" t="s">
        <v>222</v>
      </c>
      <c r="Q121" s="51" t="s">
        <v>216</v>
      </c>
      <c r="R121" s="51" t="s">
        <v>223</v>
      </c>
      <c r="S121" s="238"/>
    </row>
    <row r="122" spans="3:19" ht="48" thickBot="1">
      <c r="C122" s="245"/>
      <c r="D122" s="245"/>
      <c r="E122" s="249"/>
      <c r="F122" s="252"/>
      <c r="G122" s="255"/>
      <c r="H122" s="39"/>
      <c r="I122" s="60"/>
      <c r="J122" s="60"/>
      <c r="K122" s="60"/>
      <c r="L122" s="60"/>
      <c r="M122" s="288"/>
      <c r="N122" s="310"/>
      <c r="O122" s="300"/>
      <c r="P122" s="60" t="s">
        <v>224</v>
      </c>
      <c r="Q122" s="60" t="s">
        <v>293</v>
      </c>
      <c r="R122" s="60" t="s">
        <v>225</v>
      </c>
      <c r="S122" s="267"/>
    </row>
    <row r="123" spans="3:19" ht="47.25">
      <c r="C123" s="389">
        <v>44588</v>
      </c>
      <c r="D123" s="224" t="s">
        <v>205</v>
      </c>
      <c r="E123" s="226" t="s">
        <v>277</v>
      </c>
      <c r="F123" s="250" t="s">
        <v>294</v>
      </c>
      <c r="G123" s="390" t="s">
        <v>295</v>
      </c>
      <c r="H123" s="309" t="s">
        <v>296</v>
      </c>
      <c r="I123" s="299" t="str">
        <f>IFERROR(VLOOKUP(H123,'[11]Riesgos de corrupción'!$Q$9:$R$34,2,0),0)</f>
        <v>Certificados de pagos de regalías falsos</v>
      </c>
      <c r="J123" s="51" t="s">
        <v>291</v>
      </c>
      <c r="K123" s="51" t="s">
        <v>282</v>
      </c>
      <c r="L123" s="51" t="s">
        <v>297</v>
      </c>
      <c r="M123" s="274" t="str">
        <f>IFERROR(VLOOKUP(F123,'[11]Riesgos de corrupción'!$C$81:$M$99,10,0),0)</f>
        <v>Extremo</v>
      </c>
      <c r="N123" s="11" t="s">
        <v>167</v>
      </c>
      <c r="O123" s="30" t="str">
        <f>IFERROR(VLOOKUP(N123,'[11]Riesgos de corrupción'!$C$62:$D$76,2,0),0)</f>
        <v>Pérdida de recursos públicos</v>
      </c>
      <c r="P123" s="30" t="s">
        <v>238</v>
      </c>
      <c r="Q123" s="30" t="s">
        <v>288</v>
      </c>
      <c r="R123" s="30" t="s">
        <v>240</v>
      </c>
      <c r="S123" s="237" t="str">
        <f>IFERROR(VLOOKUP(F123,'[11]Riesgos de corrupción'!$C$81:$M$99,11,0),0)</f>
        <v>Moderado</v>
      </c>
    </row>
    <row r="124" spans="3:19" ht="63">
      <c r="C124" s="225"/>
      <c r="D124" s="225"/>
      <c r="E124" s="227"/>
      <c r="F124" s="251"/>
      <c r="G124" s="391"/>
      <c r="H124" s="239"/>
      <c r="I124" s="241"/>
      <c r="J124" s="51" t="s">
        <v>298</v>
      </c>
      <c r="K124" s="51" t="s">
        <v>282</v>
      </c>
      <c r="L124" s="51" t="s">
        <v>299</v>
      </c>
      <c r="M124" s="275"/>
      <c r="N124" s="240" t="s">
        <v>213</v>
      </c>
      <c r="O124" s="242" t="str">
        <f>IFERROR(VLOOKUP(N124,'[11]Riesgos de corrupción'!$C$62:$D$76,2,0),0)</f>
        <v>Favorecimiento de intereses privados</v>
      </c>
      <c r="P124" s="51" t="s">
        <v>215</v>
      </c>
      <c r="Q124" s="51" t="s">
        <v>216</v>
      </c>
      <c r="R124" s="51" t="s">
        <v>217</v>
      </c>
      <c r="S124" s="238"/>
    </row>
    <row r="125" spans="3:19" ht="47.25">
      <c r="C125" s="225"/>
      <c r="D125" s="225"/>
      <c r="E125" s="227"/>
      <c r="F125" s="251"/>
      <c r="G125" s="391"/>
      <c r="H125" s="240" t="s">
        <v>300</v>
      </c>
      <c r="I125" s="242" t="str">
        <f>IFERROR(VLOOKUP(H125,'[11]Riesgos de corrupción'!$Q$9:$R$34,2,0),0)</f>
        <v>Envío de transferencias de regalías a beneficiarios que no corresponden</v>
      </c>
      <c r="J125" s="51" t="s">
        <v>291</v>
      </c>
      <c r="K125" s="51" t="s">
        <v>282</v>
      </c>
      <c r="L125" s="51" t="s">
        <v>301</v>
      </c>
      <c r="M125" s="275"/>
      <c r="N125" s="317"/>
      <c r="O125" s="318"/>
      <c r="P125" s="51" t="s">
        <v>222</v>
      </c>
      <c r="Q125" s="51" t="s">
        <v>216</v>
      </c>
      <c r="R125" s="51" t="s">
        <v>223</v>
      </c>
      <c r="S125" s="238"/>
    </row>
    <row r="126" spans="3:19" ht="48" thickBot="1">
      <c r="C126" s="234"/>
      <c r="D126" s="234"/>
      <c r="E126" s="268"/>
      <c r="F126" s="252"/>
      <c r="G126" s="392"/>
      <c r="H126" s="310"/>
      <c r="I126" s="300"/>
      <c r="J126" s="60" t="s">
        <v>302</v>
      </c>
      <c r="K126" s="60" t="s">
        <v>282</v>
      </c>
      <c r="L126" s="60" t="s">
        <v>292</v>
      </c>
      <c r="M126" s="288"/>
      <c r="N126" s="310"/>
      <c r="O126" s="300"/>
      <c r="P126" s="60" t="s">
        <v>224</v>
      </c>
      <c r="Q126" s="60" t="s">
        <v>293</v>
      </c>
      <c r="R126" s="60" t="s">
        <v>225</v>
      </c>
      <c r="S126" s="267"/>
    </row>
    <row r="127" spans="3:19" ht="110.25">
      <c r="C127" s="389">
        <v>44588</v>
      </c>
      <c r="D127" s="224" t="s">
        <v>205</v>
      </c>
      <c r="E127" s="226" t="s">
        <v>277</v>
      </c>
      <c r="F127" s="250" t="s">
        <v>303</v>
      </c>
      <c r="G127" s="390" t="s">
        <v>304</v>
      </c>
      <c r="H127" s="309" t="s">
        <v>305</v>
      </c>
      <c r="I127" s="299" t="str">
        <f>IFERROR(VLOOKUP(H127,'[11]Riesgos de corrupción'!$Q$9:$R$34,2,0),0)</f>
        <v>Modificación de parámetros para favorecer al titular con una liquidación inferior a la que corresponde por canon superficiario</v>
      </c>
      <c r="J127" s="30" t="s">
        <v>306</v>
      </c>
      <c r="K127" s="30" t="s">
        <v>282</v>
      </c>
      <c r="L127" s="30" t="s">
        <v>307</v>
      </c>
      <c r="M127" s="274" t="str">
        <f>IFERROR(VLOOKUP(F127,'[11]Riesgos de corrupción'!$C$81:$M$99,10,0),0)</f>
        <v>Extremo</v>
      </c>
      <c r="N127" s="11" t="s">
        <v>154</v>
      </c>
      <c r="O127" s="30" t="s">
        <v>284</v>
      </c>
      <c r="P127" s="48" t="s">
        <v>215</v>
      </c>
      <c r="Q127" s="48" t="s">
        <v>285</v>
      </c>
      <c r="R127" s="48" t="s">
        <v>217</v>
      </c>
      <c r="S127" s="237" t="str">
        <f>IFERROR(VLOOKUP(F127,'[11]Riesgos de corrupción'!$C$81:$M$99,11,0),0)</f>
        <v>Moderado</v>
      </c>
    </row>
    <row r="128" spans="3:19" ht="63">
      <c r="C128" s="225"/>
      <c r="D128" s="225"/>
      <c r="E128" s="227"/>
      <c r="F128" s="251"/>
      <c r="G128" s="391"/>
      <c r="H128" s="317"/>
      <c r="I128" s="318"/>
      <c r="J128" s="51" t="s">
        <v>308</v>
      </c>
      <c r="K128" s="51" t="s">
        <v>309</v>
      </c>
      <c r="L128" s="51" t="s">
        <v>310</v>
      </c>
      <c r="M128" s="275"/>
      <c r="N128" s="240" t="s">
        <v>226</v>
      </c>
      <c r="O128" s="242" t="str">
        <f>IFERROR(VLOOKUP(N128,'[11]Riesgos de corrupción'!$C$62:$D$76,2,0),0)</f>
        <v>Desprotección de derechos ciudadanos</v>
      </c>
      <c r="P128" s="51" t="s">
        <v>215</v>
      </c>
      <c r="Q128" s="51" t="s">
        <v>216</v>
      </c>
      <c r="R128" s="51" t="s">
        <v>217</v>
      </c>
      <c r="S128" s="238"/>
    </row>
    <row r="129" spans="3:19" ht="63">
      <c r="C129" s="225"/>
      <c r="D129" s="225"/>
      <c r="E129" s="227"/>
      <c r="F129" s="251"/>
      <c r="G129" s="391"/>
      <c r="H129" s="239"/>
      <c r="I129" s="241"/>
      <c r="J129" s="51" t="s">
        <v>311</v>
      </c>
      <c r="K129" s="51" t="s">
        <v>312</v>
      </c>
      <c r="L129" s="51" t="s">
        <v>313</v>
      </c>
      <c r="M129" s="275"/>
      <c r="N129" s="317"/>
      <c r="O129" s="318"/>
      <c r="P129" s="51" t="s">
        <v>222</v>
      </c>
      <c r="Q129" s="51" t="s">
        <v>216</v>
      </c>
      <c r="R129" s="51" t="s">
        <v>223</v>
      </c>
      <c r="S129" s="238"/>
    </row>
    <row r="130" spans="3:19" ht="47.25">
      <c r="C130" s="225"/>
      <c r="D130" s="225"/>
      <c r="E130" s="227"/>
      <c r="F130" s="251"/>
      <c r="G130" s="391"/>
      <c r="H130" s="18"/>
      <c r="I130" s="51"/>
      <c r="J130" s="16"/>
      <c r="K130" s="16"/>
      <c r="L130" s="16"/>
      <c r="M130" s="275"/>
      <c r="N130" s="239"/>
      <c r="O130" s="241"/>
      <c r="P130" s="51" t="s">
        <v>224</v>
      </c>
      <c r="Q130" s="51" t="s">
        <v>293</v>
      </c>
      <c r="R130" s="51" t="s">
        <v>225</v>
      </c>
      <c r="S130" s="238"/>
    </row>
    <row r="131" spans="3:19" ht="63">
      <c r="C131" s="225"/>
      <c r="D131" s="225"/>
      <c r="E131" s="227"/>
      <c r="F131" s="251"/>
      <c r="G131" s="391"/>
      <c r="H131" s="18"/>
      <c r="I131" s="51"/>
      <c r="J131" s="51"/>
      <c r="K131" s="51"/>
      <c r="L131" s="51"/>
      <c r="M131" s="275"/>
      <c r="N131" s="240" t="s">
        <v>213</v>
      </c>
      <c r="O131" s="242" t="str">
        <f>IFERROR(VLOOKUP(N131,'[11]Riesgos de corrupción'!$C$62:$D$76,2,0),0)</f>
        <v>Favorecimiento de intereses privados</v>
      </c>
      <c r="P131" s="51" t="s">
        <v>215</v>
      </c>
      <c r="Q131" s="51" t="s">
        <v>216</v>
      </c>
      <c r="R131" s="51" t="s">
        <v>217</v>
      </c>
      <c r="S131" s="238"/>
    </row>
    <row r="132" spans="3:19" ht="47.25">
      <c r="C132" s="225"/>
      <c r="D132" s="225"/>
      <c r="E132" s="227"/>
      <c r="F132" s="251"/>
      <c r="G132" s="391"/>
      <c r="H132" s="18"/>
      <c r="I132" s="51"/>
      <c r="J132" s="51"/>
      <c r="K132" s="51"/>
      <c r="L132" s="51"/>
      <c r="M132" s="275"/>
      <c r="N132" s="317"/>
      <c r="O132" s="318"/>
      <c r="P132" s="51" t="s">
        <v>222</v>
      </c>
      <c r="Q132" s="51" t="s">
        <v>216</v>
      </c>
      <c r="R132" s="51" t="s">
        <v>223</v>
      </c>
      <c r="S132" s="238"/>
    </row>
    <row r="133" spans="3:19" ht="48" thickBot="1">
      <c r="C133" s="234"/>
      <c r="D133" s="234"/>
      <c r="E133" s="268"/>
      <c r="F133" s="252"/>
      <c r="G133" s="392"/>
      <c r="H133" s="39"/>
      <c r="I133" s="60"/>
      <c r="J133" s="60"/>
      <c r="K133" s="60"/>
      <c r="L133" s="60"/>
      <c r="M133" s="288"/>
      <c r="N133" s="310"/>
      <c r="O133" s="300"/>
      <c r="P133" s="60" t="s">
        <v>224</v>
      </c>
      <c r="Q133" s="60" t="s">
        <v>293</v>
      </c>
      <c r="R133" s="60" t="s">
        <v>225</v>
      </c>
      <c r="S133" s="267"/>
    </row>
    <row r="134" spans="3:19" ht="47.25">
      <c r="C134" s="389">
        <v>44588</v>
      </c>
      <c r="D134" s="224" t="s">
        <v>205</v>
      </c>
      <c r="E134" s="226" t="s">
        <v>277</v>
      </c>
      <c r="F134" s="250" t="s">
        <v>314</v>
      </c>
      <c r="G134" s="390" t="s">
        <v>315</v>
      </c>
      <c r="H134" s="309" t="s">
        <v>316</v>
      </c>
      <c r="I134" s="299" t="str">
        <f>IFERROR(VLOOKUP(H134,'[11]Riesgos de corrupción'!$Q$9:$R$34,2,0),0)</f>
        <v>Otorgamiento del visto bueno en VUCE sin el cumplimiento de requisitos</v>
      </c>
      <c r="J134" s="30" t="s">
        <v>317</v>
      </c>
      <c r="K134" s="30" t="s">
        <v>318</v>
      </c>
      <c r="L134" s="30" t="s">
        <v>319</v>
      </c>
      <c r="M134" s="274" t="str">
        <f>IFERROR(VLOOKUP(F134,'[11]Riesgos de corrupción'!$C$81:$M$99,10,0),0)</f>
        <v>Extremo</v>
      </c>
      <c r="N134" s="11" t="s">
        <v>167</v>
      </c>
      <c r="O134" s="30" t="str">
        <f>IFERROR(VLOOKUP(N134,'[11]Riesgos de corrupción'!$C$62:$D$76,2,0),0)</f>
        <v>Pérdida de recursos públicos</v>
      </c>
      <c r="P134" s="48" t="s">
        <v>238</v>
      </c>
      <c r="Q134" s="48" t="s">
        <v>288</v>
      </c>
      <c r="R134" s="48" t="s">
        <v>240</v>
      </c>
      <c r="S134" s="237" t="str">
        <f>IFERROR(VLOOKUP(F134,'[11]Riesgos de corrupción'!$C$81:$M$99,11,0),0)</f>
        <v>Moderado</v>
      </c>
    </row>
    <row r="135" spans="3:19" ht="63">
      <c r="C135" s="225"/>
      <c r="D135" s="225"/>
      <c r="E135" s="227"/>
      <c r="F135" s="251"/>
      <c r="G135" s="391"/>
      <c r="H135" s="239"/>
      <c r="I135" s="241"/>
      <c r="J135" s="56" t="s">
        <v>320</v>
      </c>
      <c r="K135" s="56" t="s">
        <v>321</v>
      </c>
      <c r="L135" s="56" t="s">
        <v>322</v>
      </c>
      <c r="M135" s="275"/>
      <c r="N135" s="240" t="s">
        <v>247</v>
      </c>
      <c r="O135" s="242" t="str">
        <f>IFERROR(VLOOKUP(N135,'[11]Riesgos de corrupción'!$C$62:$D$76,2,0),0)</f>
        <v>Permisos o autorizaciones indebidas</v>
      </c>
      <c r="P135" s="51" t="s">
        <v>249</v>
      </c>
      <c r="Q135" s="51" t="s">
        <v>293</v>
      </c>
      <c r="R135" s="51" t="s">
        <v>250</v>
      </c>
      <c r="S135" s="238"/>
    </row>
    <row r="136" spans="3:19" ht="78.75">
      <c r="C136" s="225"/>
      <c r="D136" s="225"/>
      <c r="E136" s="227"/>
      <c r="F136" s="251"/>
      <c r="G136" s="391"/>
      <c r="H136" s="240" t="s">
        <v>323</v>
      </c>
      <c r="I136" s="242" t="str">
        <f>IFERROR(VLOOKUP(H136,'[11]Riesgos de corrupción'!$Q$9:$R$34,2,0),0)</f>
        <v>Aceleración del visto bueno en VUCE sin respetar el orden de llegada</v>
      </c>
      <c r="J136" s="51" t="s">
        <v>324</v>
      </c>
      <c r="K136" s="51" t="s">
        <v>325</v>
      </c>
      <c r="L136" s="51" t="s">
        <v>326</v>
      </c>
      <c r="M136" s="275"/>
      <c r="N136" s="239"/>
      <c r="O136" s="241"/>
      <c r="P136" s="51" t="s">
        <v>327</v>
      </c>
      <c r="Q136" s="51" t="s">
        <v>293</v>
      </c>
      <c r="R136" s="51" t="s">
        <v>251</v>
      </c>
      <c r="S136" s="238"/>
    </row>
    <row r="137" spans="3:19" ht="63">
      <c r="C137" s="225"/>
      <c r="D137" s="225"/>
      <c r="E137" s="227"/>
      <c r="F137" s="251"/>
      <c r="G137" s="391"/>
      <c r="H137" s="239"/>
      <c r="I137" s="241"/>
      <c r="J137" s="51" t="s">
        <v>320</v>
      </c>
      <c r="K137" s="51" t="s">
        <v>321</v>
      </c>
      <c r="L137" s="51" t="s">
        <v>322</v>
      </c>
      <c r="M137" s="275"/>
      <c r="N137" s="240" t="s">
        <v>213</v>
      </c>
      <c r="O137" s="242" t="str">
        <f>IFERROR(VLOOKUP(N137,'[11]Riesgos de corrupción'!$C$62:$D$76,2,0),0)</f>
        <v>Favorecimiento de intereses privados</v>
      </c>
      <c r="P137" s="51" t="s">
        <v>215</v>
      </c>
      <c r="Q137" s="51" t="s">
        <v>216</v>
      </c>
      <c r="R137" s="51" t="s">
        <v>217</v>
      </c>
      <c r="S137" s="238"/>
    </row>
    <row r="138" spans="3:19" ht="47.25">
      <c r="C138" s="225"/>
      <c r="D138" s="225"/>
      <c r="E138" s="227"/>
      <c r="F138" s="251"/>
      <c r="G138" s="391"/>
      <c r="H138" s="18"/>
      <c r="I138" s="16"/>
      <c r="J138" s="16"/>
      <c r="K138" s="16"/>
      <c r="L138" s="16"/>
      <c r="M138" s="275"/>
      <c r="N138" s="317"/>
      <c r="O138" s="318"/>
      <c r="P138" s="51" t="s">
        <v>222</v>
      </c>
      <c r="Q138" s="51" t="s">
        <v>216</v>
      </c>
      <c r="R138" s="51" t="s">
        <v>223</v>
      </c>
      <c r="S138" s="238"/>
    </row>
    <row r="139" spans="3:19" ht="48" thickBot="1">
      <c r="C139" s="240"/>
      <c r="D139" s="240"/>
      <c r="E139" s="242"/>
      <c r="F139" s="262"/>
      <c r="G139" s="393"/>
      <c r="H139" s="57"/>
      <c r="I139" s="50"/>
      <c r="J139" s="50"/>
      <c r="K139" s="50"/>
      <c r="L139" s="50"/>
      <c r="M139" s="275"/>
      <c r="N139" s="239"/>
      <c r="O139" s="241"/>
      <c r="P139" s="51" t="s">
        <v>224</v>
      </c>
      <c r="Q139" s="51" t="s">
        <v>293</v>
      </c>
      <c r="R139" s="51" t="s">
        <v>225</v>
      </c>
      <c r="S139" s="238"/>
    </row>
    <row r="140" spans="3:19" ht="78.75">
      <c r="C140" s="389">
        <v>44588</v>
      </c>
      <c r="D140" s="224" t="s">
        <v>205</v>
      </c>
      <c r="E140" s="226" t="s">
        <v>277</v>
      </c>
      <c r="F140" s="250" t="s">
        <v>328</v>
      </c>
      <c r="G140" s="390" t="s">
        <v>329</v>
      </c>
      <c r="H140" s="309" t="s">
        <v>330</v>
      </c>
      <c r="I140" s="299" t="str">
        <f>IFERROR(VLOOKUP(H140,'[11]Riesgos de corrupción'!$Q$9:$R$34,2,0),0)</f>
        <v>Otorgamiento de la certificación en RUCOM sin el cumplimiento de requisitos</v>
      </c>
      <c r="J140" s="30" t="s">
        <v>331</v>
      </c>
      <c r="K140" s="30" t="s">
        <v>332</v>
      </c>
      <c r="L140" s="30" t="s">
        <v>333</v>
      </c>
      <c r="M140" s="274" t="str">
        <f>IFERROR(VLOOKUP(F140,'[11]Riesgos de corrupción'!$C$81:$M$99,10,0),0)</f>
        <v>Extremo</v>
      </c>
      <c r="N140" s="11" t="s">
        <v>167</v>
      </c>
      <c r="O140" s="30" t="str">
        <f>IFERROR(VLOOKUP(N140,'[11]Riesgos de corrupción'!$C$62:$D$76,2,0),0)</f>
        <v>Pérdida de recursos públicos</v>
      </c>
      <c r="P140" s="30" t="s">
        <v>238</v>
      </c>
      <c r="Q140" s="30" t="s">
        <v>288</v>
      </c>
      <c r="R140" s="30" t="s">
        <v>240</v>
      </c>
      <c r="S140" s="237" t="str">
        <f>IFERROR(VLOOKUP(F140,'[11]Riesgos de corrupción'!$C$81:$M$99,11,0),0)</f>
        <v>Moderado</v>
      </c>
    </row>
    <row r="141" spans="3:19" ht="31.5">
      <c r="C141" s="225"/>
      <c r="D141" s="225"/>
      <c r="E141" s="227"/>
      <c r="F141" s="251"/>
      <c r="G141" s="391"/>
      <c r="H141" s="317"/>
      <c r="I141" s="318"/>
      <c r="J141" s="51" t="s">
        <v>334</v>
      </c>
      <c r="K141" s="51" t="s">
        <v>282</v>
      </c>
      <c r="L141" s="51" t="s">
        <v>335</v>
      </c>
      <c r="M141" s="275"/>
      <c r="N141" s="240" t="s">
        <v>247</v>
      </c>
      <c r="O141" s="242" t="str">
        <f>IFERROR(VLOOKUP(N141,'[11]Riesgos de corrupción'!$C$62:$D$76,2,0),0)</f>
        <v>Permisos o autorizaciones indebidas</v>
      </c>
      <c r="P141" s="51" t="s">
        <v>249</v>
      </c>
      <c r="Q141" s="51" t="s">
        <v>293</v>
      </c>
      <c r="R141" s="51" t="s">
        <v>250</v>
      </c>
      <c r="S141" s="238"/>
    </row>
    <row r="142" spans="3:19" ht="47.25">
      <c r="C142" s="225"/>
      <c r="D142" s="225"/>
      <c r="E142" s="227"/>
      <c r="F142" s="251"/>
      <c r="G142" s="391"/>
      <c r="H142" s="239"/>
      <c r="I142" s="241"/>
      <c r="J142" s="51" t="s">
        <v>336</v>
      </c>
      <c r="K142" s="51" t="s">
        <v>282</v>
      </c>
      <c r="L142" s="51" t="s">
        <v>337</v>
      </c>
      <c r="M142" s="275"/>
      <c r="N142" s="239"/>
      <c r="O142" s="241"/>
      <c r="P142" s="51" t="s">
        <v>327</v>
      </c>
      <c r="Q142" s="51" t="s">
        <v>293</v>
      </c>
      <c r="R142" s="51" t="s">
        <v>251</v>
      </c>
      <c r="S142" s="238"/>
    </row>
    <row r="143" spans="3:19" ht="78.75">
      <c r="C143" s="225"/>
      <c r="D143" s="225"/>
      <c r="E143" s="227"/>
      <c r="F143" s="251"/>
      <c r="G143" s="391"/>
      <c r="H143" s="240" t="s">
        <v>338</v>
      </c>
      <c r="I143" s="242" t="str">
        <f>IFERROR(VLOOKUP(H143,'[11]Riesgos de corrupción'!$Q$9:$R$34,2,0),0)</f>
        <v>Aceleración del proceso de inscripción y certificación en el RUCOM sin respetar el orden de llegada</v>
      </c>
      <c r="J143" s="51" t="s">
        <v>331</v>
      </c>
      <c r="K143" s="51" t="s">
        <v>332</v>
      </c>
      <c r="L143" s="51" t="s">
        <v>333</v>
      </c>
      <c r="M143" s="275"/>
      <c r="N143" s="240" t="s">
        <v>213</v>
      </c>
      <c r="O143" s="242" t="str">
        <f>IFERROR(VLOOKUP(N143,'[11]Riesgos de corrupción'!$C$62:$D$76,2,0),0)</f>
        <v>Favorecimiento de intereses privados</v>
      </c>
      <c r="P143" s="51" t="s">
        <v>215</v>
      </c>
      <c r="Q143" s="51" t="s">
        <v>216</v>
      </c>
      <c r="R143" s="51" t="s">
        <v>217</v>
      </c>
      <c r="S143" s="238"/>
    </row>
    <row r="144" spans="3:19" ht="47.25">
      <c r="C144" s="225"/>
      <c r="D144" s="225"/>
      <c r="E144" s="227"/>
      <c r="F144" s="251"/>
      <c r="G144" s="391"/>
      <c r="H144" s="239"/>
      <c r="I144" s="241"/>
      <c r="J144" s="51" t="s">
        <v>336</v>
      </c>
      <c r="K144" s="51" t="s">
        <v>282</v>
      </c>
      <c r="L144" s="51" t="s">
        <v>337</v>
      </c>
      <c r="M144" s="275"/>
      <c r="N144" s="317"/>
      <c r="O144" s="318"/>
      <c r="P144" s="51" t="s">
        <v>222</v>
      </c>
      <c r="Q144" s="51" t="s">
        <v>216</v>
      </c>
      <c r="R144" s="51" t="s">
        <v>223</v>
      </c>
      <c r="S144" s="238"/>
    </row>
    <row r="145" spans="3:19" ht="48" thickBot="1">
      <c r="C145" s="234"/>
      <c r="D145" s="234"/>
      <c r="E145" s="268"/>
      <c r="F145" s="252"/>
      <c r="G145" s="392"/>
      <c r="H145" s="39" t="s">
        <v>339</v>
      </c>
      <c r="I145" s="60" t="str">
        <f>IFERROR(VLOOKUP(H145,'[11]Riesgos de corrupción'!$Q$9:$R$34,2,0),0)</f>
        <v>Certificaciones de inscripción en el RUCOM falsas</v>
      </c>
      <c r="J145" s="60" t="s">
        <v>340</v>
      </c>
      <c r="K145" s="60" t="s">
        <v>282</v>
      </c>
      <c r="L145" s="60" t="s">
        <v>341</v>
      </c>
      <c r="M145" s="288"/>
      <c r="N145" s="310"/>
      <c r="O145" s="300"/>
      <c r="P145" s="60" t="s">
        <v>224</v>
      </c>
      <c r="Q145" s="60" t="s">
        <v>293</v>
      </c>
      <c r="R145" s="60" t="s">
        <v>225</v>
      </c>
      <c r="S145" s="267"/>
    </row>
    <row r="146" spans="3:19" ht="78.75">
      <c r="C146" s="389">
        <v>44588</v>
      </c>
      <c r="D146" s="224" t="s">
        <v>205</v>
      </c>
      <c r="E146" s="226" t="s">
        <v>277</v>
      </c>
      <c r="F146" s="250" t="s">
        <v>342</v>
      </c>
      <c r="G146" s="390" t="s">
        <v>343</v>
      </c>
      <c r="H146" s="11" t="s">
        <v>344</v>
      </c>
      <c r="I146" s="30" t="str">
        <f>IFERROR(VLOOKUP(H146,'[11]Riesgos de corrupción'!$Q$9:$R$34,2,0),0)</f>
        <v>Conceptos económicos por contraprestaciones económicas que oculten obligaciones</v>
      </c>
      <c r="J146" s="30" t="s">
        <v>345</v>
      </c>
      <c r="K146" s="30" t="s">
        <v>282</v>
      </c>
      <c r="L146" s="30" t="s">
        <v>346</v>
      </c>
      <c r="M146" s="274" t="str">
        <f>IFERROR(VLOOKUP(F146,'[11]Riesgos de corrupción'!$C$81:$M$99,10,0),0)</f>
        <v>Extremo</v>
      </c>
      <c r="N146" s="11" t="s">
        <v>167</v>
      </c>
      <c r="O146" s="30" t="str">
        <f>IFERROR(VLOOKUP(N146,'[11]Riesgos de corrupción'!$C$62:$D$76,2,0),0)</f>
        <v>Pérdida de recursos públicos</v>
      </c>
      <c r="P146" s="30" t="s">
        <v>238</v>
      </c>
      <c r="Q146" s="30" t="s">
        <v>288</v>
      </c>
      <c r="R146" s="30" t="s">
        <v>240</v>
      </c>
      <c r="S146" s="237" t="str">
        <f>IFERROR(VLOOKUP(F146,'[11]Riesgos de corrupción'!$C$81:$M$99,11,0),0)</f>
        <v>Moderado</v>
      </c>
    </row>
    <row r="147" spans="3:19" ht="78.75">
      <c r="C147" s="225"/>
      <c r="D147" s="225"/>
      <c r="E147" s="227"/>
      <c r="F147" s="251"/>
      <c r="G147" s="391"/>
      <c r="H147" s="240" t="s">
        <v>347</v>
      </c>
      <c r="I147" s="242" t="str">
        <f>IFERROR(VLOOKUP(H147,'[11]Riesgos de corrupción'!$Q$9:$R$34,2,0),0)</f>
        <v>Conceptos económicos  por contraprestaciones económicas que reflejan obligaciones pagadas sin que se hayan recibido los recursos</v>
      </c>
      <c r="J147" s="51" t="s">
        <v>345</v>
      </c>
      <c r="K147" s="51" t="s">
        <v>282</v>
      </c>
      <c r="L147" s="51" t="s">
        <v>346</v>
      </c>
      <c r="M147" s="275"/>
      <c r="N147" s="240" t="s">
        <v>247</v>
      </c>
      <c r="O147" s="242" t="str">
        <f>IFERROR(VLOOKUP(N147,'[11]Riesgos de corrupción'!$C$62:$D$76,2,0),0)</f>
        <v>Permisos o autorizaciones indebidas</v>
      </c>
      <c r="P147" s="51" t="s">
        <v>249</v>
      </c>
      <c r="Q147" s="51" t="s">
        <v>293</v>
      </c>
      <c r="R147" s="51" t="s">
        <v>250</v>
      </c>
      <c r="S147" s="238"/>
    </row>
    <row r="148" spans="3:19" ht="78.75">
      <c r="C148" s="225"/>
      <c r="D148" s="225"/>
      <c r="E148" s="227"/>
      <c r="F148" s="251"/>
      <c r="G148" s="391"/>
      <c r="H148" s="239"/>
      <c r="I148" s="241"/>
      <c r="J148" s="51" t="s">
        <v>348</v>
      </c>
      <c r="K148" s="51" t="s">
        <v>282</v>
      </c>
      <c r="L148" s="51" t="s">
        <v>346</v>
      </c>
      <c r="M148" s="275"/>
      <c r="N148" s="239"/>
      <c r="O148" s="241"/>
      <c r="P148" s="51" t="s">
        <v>327</v>
      </c>
      <c r="Q148" s="51" t="s">
        <v>293</v>
      </c>
      <c r="R148" s="51" t="s">
        <v>251</v>
      </c>
      <c r="S148" s="238"/>
    </row>
    <row r="149" spans="3:19" ht="78.75">
      <c r="C149" s="225"/>
      <c r="D149" s="225"/>
      <c r="E149" s="227"/>
      <c r="F149" s="251"/>
      <c r="G149" s="391"/>
      <c r="H149" s="18" t="s">
        <v>349</v>
      </c>
      <c r="I149" s="51" t="str">
        <f>IFERROR(VLOOKUP(H149,'[11]Riesgos de corrupción'!$Q$9:$R$34,2,0),0)</f>
        <v>Falsificación de firmas en el conceptos económicos</v>
      </c>
      <c r="J149" s="51" t="s">
        <v>350</v>
      </c>
      <c r="K149" s="51" t="s">
        <v>282</v>
      </c>
      <c r="L149" s="51" t="s">
        <v>351</v>
      </c>
      <c r="M149" s="275"/>
      <c r="N149" s="240" t="s">
        <v>213</v>
      </c>
      <c r="O149" s="242" t="str">
        <f>IFERROR(VLOOKUP(N149,'[11]Riesgos de corrupción'!$C$62:$D$76,2,0),0)</f>
        <v>Favorecimiento de intereses privados</v>
      </c>
      <c r="P149" s="51" t="s">
        <v>215</v>
      </c>
      <c r="Q149" s="51" t="s">
        <v>216</v>
      </c>
      <c r="R149" s="51" t="s">
        <v>217</v>
      </c>
      <c r="S149" s="238"/>
    </row>
    <row r="150" spans="3:19" ht="47.25">
      <c r="C150" s="225"/>
      <c r="D150" s="225"/>
      <c r="E150" s="227"/>
      <c r="F150" s="251"/>
      <c r="G150" s="391"/>
      <c r="H150" s="85"/>
      <c r="I150" s="86"/>
      <c r="J150" s="86"/>
      <c r="K150" s="86"/>
      <c r="L150" s="86"/>
      <c r="M150" s="275"/>
      <c r="N150" s="317"/>
      <c r="O150" s="318"/>
      <c r="P150" s="51" t="s">
        <v>222</v>
      </c>
      <c r="Q150" s="51" t="s">
        <v>216</v>
      </c>
      <c r="R150" s="51" t="s">
        <v>223</v>
      </c>
      <c r="S150" s="238"/>
    </row>
    <row r="151" spans="3:19" ht="48" thickBot="1">
      <c r="C151" s="234"/>
      <c r="D151" s="234"/>
      <c r="E151" s="268"/>
      <c r="F151" s="252"/>
      <c r="G151" s="392"/>
      <c r="H151" s="87"/>
      <c r="I151" s="88"/>
      <c r="J151" s="88"/>
      <c r="K151" s="88"/>
      <c r="L151" s="88"/>
      <c r="M151" s="288"/>
      <c r="N151" s="310"/>
      <c r="O151" s="300"/>
      <c r="P151" s="60" t="s">
        <v>224</v>
      </c>
      <c r="Q151" s="60" t="s">
        <v>293</v>
      </c>
      <c r="R151" s="60" t="s">
        <v>225</v>
      </c>
      <c r="S151" s="267"/>
    </row>
    <row r="152" spans="3:19" ht="94.5">
      <c r="C152" s="243">
        <v>44588</v>
      </c>
      <c r="D152" s="246" t="s">
        <v>352</v>
      </c>
      <c r="E152" s="247" t="s">
        <v>353</v>
      </c>
      <c r="F152" s="250" t="s">
        <v>354</v>
      </c>
      <c r="G152" s="253" t="s">
        <v>355</v>
      </c>
      <c r="H152" s="11" t="s">
        <v>356</v>
      </c>
      <c r="I152" s="30" t="str">
        <f>IFERROR(VLOOKUP(H152,'[12]Riesgos de corrupción'!$Q$9:$R$14,2,0),0)</f>
        <v>Contacto con el beneficiario y los ingenieros asignados a las visitas donde se generen espacios de persuación sobre decisiones de la entidad para beneficio mutuo.</v>
      </c>
      <c r="J152" s="30" t="s">
        <v>357</v>
      </c>
      <c r="K152" s="30" t="s">
        <v>358</v>
      </c>
      <c r="L152" s="30" t="s">
        <v>359</v>
      </c>
      <c r="M152" s="383" t="str">
        <f>IFERROR(VLOOKUP(F152,'[12]Riesgos de corrupción'!$C$36:$M$41,10,0),0)</f>
        <v>Extremo</v>
      </c>
      <c r="N152" s="224" t="s">
        <v>213</v>
      </c>
      <c r="O152" s="226" t="str">
        <f>IFERROR(VLOOKUP(N152,'[12]Riesgos de corrupción'!$C$26:$D$31,2,0),0)</f>
        <v>Favorecimiento de intereses privados</v>
      </c>
      <c r="P152" s="30" t="s">
        <v>215</v>
      </c>
      <c r="Q152" s="30" t="s">
        <v>216</v>
      </c>
      <c r="R152" s="30" t="s">
        <v>360</v>
      </c>
      <c r="S152" s="386" t="str">
        <f>IFERROR(VLOOKUP(F152,'[12]Riesgos de corrupción'!$C$36:$M$41,11,0),0)</f>
        <v>Moderado</v>
      </c>
    </row>
    <row r="153" spans="3:19" ht="47.25">
      <c r="C153" s="244"/>
      <c r="D153" s="244"/>
      <c r="E153" s="248"/>
      <c r="F153" s="251"/>
      <c r="G153" s="254"/>
      <c r="H153" s="18"/>
      <c r="I153" s="51"/>
      <c r="J153" s="51"/>
      <c r="K153" s="51"/>
      <c r="L153" s="51"/>
      <c r="M153" s="384"/>
      <c r="N153" s="225"/>
      <c r="O153" s="227"/>
      <c r="P153" s="51" t="s">
        <v>222</v>
      </c>
      <c r="Q153" s="51" t="s">
        <v>216</v>
      </c>
      <c r="R153" s="51" t="s">
        <v>360</v>
      </c>
      <c r="S153" s="387"/>
    </row>
    <row r="154" spans="3:19" ht="31.5">
      <c r="C154" s="244"/>
      <c r="D154" s="244"/>
      <c r="E154" s="248"/>
      <c r="F154" s="251"/>
      <c r="G154" s="254"/>
      <c r="H154" s="18"/>
      <c r="I154" s="51"/>
      <c r="J154" s="51"/>
      <c r="K154" s="51"/>
      <c r="L154" s="51"/>
      <c r="M154" s="384"/>
      <c r="N154" s="225"/>
      <c r="O154" s="227"/>
      <c r="P154" s="51" t="s">
        <v>224</v>
      </c>
      <c r="Q154" s="51" t="s">
        <v>122</v>
      </c>
      <c r="R154" s="51" t="s">
        <v>360</v>
      </c>
      <c r="S154" s="387"/>
    </row>
    <row r="155" spans="3:19" ht="63">
      <c r="C155" s="244"/>
      <c r="D155" s="244"/>
      <c r="E155" s="248"/>
      <c r="F155" s="251"/>
      <c r="G155" s="254"/>
      <c r="H155" s="18"/>
      <c r="I155" s="51"/>
      <c r="J155" s="51"/>
      <c r="K155" s="51"/>
      <c r="L155" s="51"/>
      <c r="M155" s="384"/>
      <c r="N155" s="225" t="s">
        <v>226</v>
      </c>
      <c r="O155" s="227" t="str">
        <f>IFERROR(VLOOKUP(N155,'[12]Riesgos de corrupción'!$C$26:$D$31,2,0),0)</f>
        <v xml:space="preserve">Desprotección de derechos ciudadanos </v>
      </c>
      <c r="P155" s="51" t="s">
        <v>215</v>
      </c>
      <c r="Q155" s="51" t="s">
        <v>216</v>
      </c>
      <c r="R155" s="51" t="s">
        <v>360</v>
      </c>
      <c r="S155" s="387"/>
    </row>
    <row r="156" spans="3:19" ht="47.25">
      <c r="C156" s="244"/>
      <c r="D156" s="244"/>
      <c r="E156" s="248"/>
      <c r="F156" s="251"/>
      <c r="G156" s="254"/>
      <c r="H156" s="18"/>
      <c r="I156" s="51"/>
      <c r="J156" s="51"/>
      <c r="K156" s="51"/>
      <c r="L156" s="51"/>
      <c r="M156" s="384"/>
      <c r="N156" s="225"/>
      <c r="O156" s="227"/>
      <c r="P156" s="51" t="s">
        <v>222</v>
      </c>
      <c r="Q156" s="51" t="s">
        <v>216</v>
      </c>
      <c r="R156" s="51" t="s">
        <v>360</v>
      </c>
      <c r="S156" s="387"/>
    </row>
    <row r="157" spans="3:19" ht="32.25" thickBot="1">
      <c r="C157" s="245"/>
      <c r="D157" s="245"/>
      <c r="E157" s="249"/>
      <c r="F157" s="252"/>
      <c r="G157" s="255"/>
      <c r="H157" s="39"/>
      <c r="I157" s="60"/>
      <c r="J157" s="60"/>
      <c r="K157" s="60"/>
      <c r="L157" s="60"/>
      <c r="M157" s="385"/>
      <c r="N157" s="234"/>
      <c r="O157" s="268"/>
      <c r="P157" s="60" t="s">
        <v>224</v>
      </c>
      <c r="Q157" s="60" t="s">
        <v>122</v>
      </c>
      <c r="R157" s="60" t="s">
        <v>360</v>
      </c>
      <c r="S157" s="388"/>
    </row>
    <row r="158" spans="3:19" ht="63">
      <c r="C158" s="243">
        <v>44588</v>
      </c>
      <c r="D158" s="246" t="s">
        <v>352</v>
      </c>
      <c r="E158" s="247" t="s">
        <v>353</v>
      </c>
      <c r="F158" s="250" t="s">
        <v>361</v>
      </c>
      <c r="G158" s="253" t="s">
        <v>362</v>
      </c>
      <c r="H158" s="309" t="s">
        <v>363</v>
      </c>
      <c r="I158" s="299" t="str">
        <f>IFERROR(VLOOKUP(H158,'[12]Riesgos de corrupción'!$Q$9:$R$14,2,0),0)</f>
        <v>Contacto entre el titular, beneficiario o solicitante y el equipo investigador, donde se generen oportunidades de persuación sobre los resultados de la investigación</v>
      </c>
      <c r="J158" s="30" t="s">
        <v>364</v>
      </c>
      <c r="K158" s="30" t="s">
        <v>358</v>
      </c>
      <c r="L158" s="30" t="s">
        <v>365</v>
      </c>
      <c r="M158" s="383" t="str">
        <f>IFERROR(VLOOKUP(F158,'[12]Riesgos de corrupción'!$C$36:$M$41,10,0),0)</f>
        <v>Extremo</v>
      </c>
      <c r="N158" s="224" t="s">
        <v>213</v>
      </c>
      <c r="O158" s="226" t="str">
        <f>IFERROR(VLOOKUP(N158,'[12]Riesgos de corrupción'!$C$26:$D$31,2,0),0)</f>
        <v>Favorecimiento de intereses privados</v>
      </c>
      <c r="P158" s="30" t="s">
        <v>215</v>
      </c>
      <c r="Q158" s="30" t="s">
        <v>216</v>
      </c>
      <c r="R158" s="30" t="s">
        <v>360</v>
      </c>
      <c r="S158" s="237" t="str">
        <f>IFERROR(VLOOKUP(F158,'[12]Riesgos de corrupción'!$C$36:$M$41,11,0),0)</f>
        <v>Moderado</v>
      </c>
    </row>
    <row r="159" spans="3:19" ht="47.25">
      <c r="C159" s="244"/>
      <c r="D159" s="244"/>
      <c r="E159" s="248"/>
      <c r="F159" s="251"/>
      <c r="G159" s="254"/>
      <c r="H159" s="239"/>
      <c r="I159" s="241"/>
      <c r="J159" s="51" t="s">
        <v>366</v>
      </c>
      <c r="K159" s="51" t="s">
        <v>358</v>
      </c>
      <c r="L159" s="51" t="s">
        <v>367</v>
      </c>
      <c r="M159" s="384"/>
      <c r="N159" s="225"/>
      <c r="O159" s="227"/>
      <c r="P159" s="51" t="s">
        <v>222</v>
      </c>
      <c r="Q159" s="51" t="s">
        <v>216</v>
      </c>
      <c r="R159" s="51" t="s">
        <v>360</v>
      </c>
      <c r="S159" s="238"/>
    </row>
    <row r="160" spans="3:19" ht="31.5">
      <c r="C160" s="244"/>
      <c r="D160" s="244"/>
      <c r="E160" s="248"/>
      <c r="F160" s="251"/>
      <c r="G160" s="254"/>
      <c r="H160" s="18"/>
      <c r="I160" s="19"/>
      <c r="J160" s="19"/>
      <c r="K160" s="19"/>
      <c r="L160" s="19"/>
      <c r="M160" s="384"/>
      <c r="N160" s="225"/>
      <c r="O160" s="227"/>
      <c r="P160" s="51" t="s">
        <v>224</v>
      </c>
      <c r="Q160" s="51" t="s">
        <v>122</v>
      </c>
      <c r="R160" s="51" t="s">
        <v>360</v>
      </c>
      <c r="S160" s="238"/>
    </row>
    <row r="161" spans="3:19" ht="63">
      <c r="C161" s="244"/>
      <c r="D161" s="244"/>
      <c r="E161" s="248"/>
      <c r="F161" s="251"/>
      <c r="G161" s="254"/>
      <c r="H161" s="18"/>
      <c r="I161" s="19"/>
      <c r="J161" s="19"/>
      <c r="K161" s="19"/>
      <c r="L161" s="19"/>
      <c r="M161" s="384"/>
      <c r="N161" s="225" t="s">
        <v>226</v>
      </c>
      <c r="O161" s="227" t="str">
        <f>IFERROR(VLOOKUP(N161,'[12]Riesgos de corrupción'!$C$26:$D$31,2,0),0)</f>
        <v xml:space="preserve">Desprotección de derechos ciudadanos </v>
      </c>
      <c r="P161" s="51" t="s">
        <v>215</v>
      </c>
      <c r="Q161" s="51" t="s">
        <v>216</v>
      </c>
      <c r="R161" s="51" t="s">
        <v>360</v>
      </c>
      <c r="S161" s="238"/>
    </row>
    <row r="162" spans="3:19" ht="47.25">
      <c r="C162" s="244"/>
      <c r="D162" s="244"/>
      <c r="E162" s="248"/>
      <c r="F162" s="251"/>
      <c r="G162" s="254"/>
      <c r="H162" s="18"/>
      <c r="I162" s="19"/>
      <c r="J162" s="19"/>
      <c r="K162" s="19"/>
      <c r="L162" s="19"/>
      <c r="M162" s="384"/>
      <c r="N162" s="225"/>
      <c r="O162" s="227"/>
      <c r="P162" s="51" t="s">
        <v>222</v>
      </c>
      <c r="Q162" s="51" t="s">
        <v>216</v>
      </c>
      <c r="R162" s="51" t="s">
        <v>360</v>
      </c>
      <c r="S162" s="238"/>
    </row>
    <row r="163" spans="3:19" ht="32.25" thickBot="1">
      <c r="C163" s="245"/>
      <c r="D163" s="245"/>
      <c r="E163" s="249"/>
      <c r="F163" s="252"/>
      <c r="G163" s="255"/>
      <c r="H163" s="39"/>
      <c r="I163" s="37"/>
      <c r="J163" s="37"/>
      <c r="K163" s="37"/>
      <c r="L163" s="37"/>
      <c r="M163" s="385"/>
      <c r="N163" s="234"/>
      <c r="O163" s="268"/>
      <c r="P163" s="60" t="s">
        <v>224</v>
      </c>
      <c r="Q163" s="60" t="s">
        <v>122</v>
      </c>
      <c r="R163" s="60" t="s">
        <v>360</v>
      </c>
      <c r="S163" s="267"/>
    </row>
    <row r="164" spans="3:19" ht="63">
      <c r="C164" s="316">
        <v>44588</v>
      </c>
      <c r="D164" s="309" t="s">
        <v>368</v>
      </c>
      <c r="E164" s="299" t="s">
        <v>369</v>
      </c>
      <c r="F164" s="313" t="s">
        <v>370</v>
      </c>
      <c r="G164" s="314" t="s">
        <v>371</v>
      </c>
      <c r="H164" s="55" t="s">
        <v>372</v>
      </c>
      <c r="I164" s="16" t="str">
        <f>IFERROR(VLOOKUP(H164,'[13]Riesgos de corrupción'!$Q$9:$R$41,2,0),0)</f>
        <v>Dilación por devolución de actos administrativos sin motivo alguno</v>
      </c>
      <c r="J164" s="27" t="s">
        <v>373</v>
      </c>
      <c r="K164" s="89" t="s">
        <v>374</v>
      </c>
      <c r="L164" s="90" t="s">
        <v>375</v>
      </c>
      <c r="M164" s="274" t="s">
        <v>112</v>
      </c>
      <c r="N164" s="309" t="s">
        <v>376</v>
      </c>
      <c r="O164" s="299" t="str">
        <f>IFERROR(VLOOKUP(N164,'[13]Riesgos de corrupción'!$C$105:$D$140,2,0),0)</f>
        <v>Favorecimiento de intereses privados derivados de la manipulación del trámite de registro en el SIGM</v>
      </c>
      <c r="P164" s="30" t="s">
        <v>377</v>
      </c>
      <c r="Q164" s="48" t="s">
        <v>378</v>
      </c>
      <c r="R164" s="30" t="s">
        <v>379</v>
      </c>
      <c r="S164" s="237" t="s">
        <v>117</v>
      </c>
    </row>
    <row r="165" spans="3:19" ht="63">
      <c r="C165" s="317"/>
      <c r="D165" s="317"/>
      <c r="E165" s="318"/>
      <c r="F165" s="319"/>
      <c r="G165" s="320"/>
      <c r="H165" s="18" t="s">
        <v>380</v>
      </c>
      <c r="I165" s="51" t="str">
        <f>IFERROR(VLOOKUP(H165,'[13]Riesgos de corrupción'!$Q$9:$R$41,2,0),0)</f>
        <v>Aceleración pasando por alto motivos de devolución de actos administrativos</v>
      </c>
      <c r="J165" s="91" t="s">
        <v>381</v>
      </c>
      <c r="K165" s="92" t="s">
        <v>374</v>
      </c>
      <c r="L165" s="56" t="s">
        <v>375</v>
      </c>
      <c r="M165" s="275"/>
      <c r="N165" s="239"/>
      <c r="O165" s="241"/>
      <c r="P165" s="51" t="s">
        <v>382</v>
      </c>
      <c r="Q165" s="51" t="s">
        <v>383</v>
      </c>
      <c r="R165" s="51" t="s">
        <v>384</v>
      </c>
      <c r="S165" s="238"/>
    </row>
    <row r="166" spans="3:19" ht="141.75">
      <c r="C166" s="317"/>
      <c r="D166" s="317"/>
      <c r="E166" s="318"/>
      <c r="F166" s="319"/>
      <c r="G166" s="320"/>
      <c r="H166" s="18" t="s">
        <v>385</v>
      </c>
      <c r="I166" s="51" t="str">
        <f>IFERROR(VLOOKUP(H166,'[13]Riesgos de corrupción'!$Q$9:$R$41,2,0),0)</f>
        <v>Modificación del orden cronológico del reparto directamente</v>
      </c>
      <c r="J166" s="51" t="s">
        <v>386</v>
      </c>
      <c r="K166" s="51" t="s">
        <v>374</v>
      </c>
      <c r="L166" s="51" t="s">
        <v>387</v>
      </c>
      <c r="M166" s="275"/>
      <c r="N166" s="18"/>
      <c r="O166" s="19"/>
      <c r="P166" s="19"/>
      <c r="Q166" s="19"/>
      <c r="R166" s="19"/>
      <c r="S166" s="238"/>
    </row>
    <row r="167" spans="3:19" ht="94.5">
      <c r="C167" s="317"/>
      <c r="D167" s="317"/>
      <c r="E167" s="318"/>
      <c r="F167" s="319"/>
      <c r="G167" s="320"/>
      <c r="H167" s="18" t="s">
        <v>388</v>
      </c>
      <c r="I167" s="51" t="str">
        <f>IFERROR(VLOOKUP(H167,'[13]Riesgos de corrupción'!$Q$9:$R$41,2,0),0)</f>
        <v>Dilación por devolución de solicitudes de actualización o incorporación sin motivo alguno</v>
      </c>
      <c r="J167" s="51" t="s">
        <v>389</v>
      </c>
      <c r="K167" s="51" t="s">
        <v>390</v>
      </c>
      <c r="L167" s="51" t="s">
        <v>391</v>
      </c>
      <c r="M167" s="275"/>
      <c r="N167" s="55"/>
      <c r="O167" s="93"/>
      <c r="P167" s="93"/>
      <c r="Q167" s="93"/>
      <c r="R167" s="93"/>
      <c r="S167" s="238"/>
    </row>
    <row r="168" spans="3:19" ht="94.5">
      <c r="C168" s="317"/>
      <c r="D168" s="317"/>
      <c r="E168" s="318"/>
      <c r="F168" s="319"/>
      <c r="G168" s="320"/>
      <c r="H168" s="18" t="s">
        <v>392</v>
      </c>
      <c r="I168" s="51" t="str">
        <f>IFERROR(VLOOKUP(H168,'[13]Riesgos de corrupción'!$Q$9:$R$41,2,0),0)</f>
        <v>Aceleración pasando por alto motivos de devolución o sin realizar la revisión conforme al procedimiento establecido</v>
      </c>
      <c r="J168" s="94" t="s">
        <v>389</v>
      </c>
      <c r="K168" s="95" t="s">
        <v>390</v>
      </c>
      <c r="L168" s="16" t="s">
        <v>391</v>
      </c>
      <c r="M168" s="275"/>
      <c r="N168" s="18"/>
      <c r="O168" s="19"/>
      <c r="P168" s="19"/>
      <c r="Q168" s="19"/>
      <c r="R168" s="19"/>
      <c r="S168" s="238"/>
    </row>
    <row r="169" spans="3:19" ht="79.5" thickBot="1">
      <c r="C169" s="310"/>
      <c r="D169" s="310"/>
      <c r="E169" s="300"/>
      <c r="F169" s="273"/>
      <c r="G169" s="315"/>
      <c r="H169" s="39" t="s">
        <v>393</v>
      </c>
      <c r="I169" s="60" t="str">
        <f>IFERROR(VLOOKUP(H169,'[13]Riesgos de corrupción'!$Q$9:$R$41,2,0),0)</f>
        <v>Intervención directa o hackeo al SIGM para actualizar áreas geográficas fuera del procedimiento</v>
      </c>
      <c r="J169" s="34" t="s">
        <v>394</v>
      </c>
      <c r="K169" s="35" t="s">
        <v>395</v>
      </c>
      <c r="L169" s="96" t="s">
        <v>396</v>
      </c>
      <c r="M169" s="288"/>
      <c r="N169" s="39"/>
      <c r="O169" s="37"/>
      <c r="P169" s="37"/>
      <c r="Q169" s="37"/>
      <c r="R169" s="37"/>
      <c r="S169" s="267"/>
    </row>
    <row r="170" spans="3:19" ht="94.5">
      <c r="C170" s="316">
        <v>44588</v>
      </c>
      <c r="D170" s="309" t="s">
        <v>397</v>
      </c>
      <c r="E170" s="299" t="s">
        <v>398</v>
      </c>
      <c r="F170" s="313" t="s">
        <v>399</v>
      </c>
      <c r="G170" s="314" t="s">
        <v>400</v>
      </c>
      <c r="H170" s="309" t="s">
        <v>401</v>
      </c>
      <c r="I170" s="299" t="str">
        <f>IFERROR(VLOOKUP(H170,'[14]Riesgos de corrupción'!$Q$9:$R$44,2,0),0)</f>
        <v>Aceptación de dadivas de terceros para favorecer el tramite o servicio</v>
      </c>
      <c r="J170" s="16" t="s">
        <v>402</v>
      </c>
      <c r="K170" s="16" t="s">
        <v>403</v>
      </c>
      <c r="L170" s="16" t="s">
        <v>404</v>
      </c>
      <c r="M170" s="274" t="str">
        <f>IFERROR(VLOOKUP(F170,'[14]Riesgos de corrupción'!$C$153:$M$188,10,0),0)</f>
        <v>Extremo</v>
      </c>
      <c r="N170" s="11" t="s">
        <v>226</v>
      </c>
      <c r="O170" s="30" t="str">
        <f>IFERROR(VLOOKUP(N170,'[14]Riesgos de corrupción'!$C$113:$D$148,2,0),0)</f>
        <v xml:space="preserve">Desprotección de derechos ciudadanos </v>
      </c>
      <c r="P170" s="30" t="s">
        <v>405</v>
      </c>
      <c r="Q170" s="66" t="s">
        <v>406</v>
      </c>
      <c r="R170" s="30" t="s">
        <v>407</v>
      </c>
      <c r="S170" s="237" t="str">
        <f>IFERROR(VLOOKUP(F170,'[14]Riesgos de corrupción'!$C$153:$M$188,11,0),0)</f>
        <v>Moderado</v>
      </c>
    </row>
    <row r="171" spans="3:19" ht="94.5">
      <c r="C171" s="317"/>
      <c r="D171" s="317"/>
      <c r="E171" s="318"/>
      <c r="F171" s="319"/>
      <c r="G171" s="320"/>
      <c r="H171" s="239"/>
      <c r="I171" s="241"/>
      <c r="J171" s="51" t="s">
        <v>408</v>
      </c>
      <c r="K171" s="51" t="s">
        <v>403</v>
      </c>
      <c r="L171" s="51" t="s">
        <v>409</v>
      </c>
      <c r="M171" s="275"/>
      <c r="N171" s="18" t="s">
        <v>410</v>
      </c>
      <c r="O171" s="51" t="str">
        <f>IFERROR(VLOOKUP(N171,'[14]Riesgos de corrupción'!$C$113:$D$148,2,0),0)</f>
        <v>Desconocimiento o reconocimiento de derechos sin justificación legal</v>
      </c>
      <c r="P171" s="51" t="s">
        <v>411</v>
      </c>
      <c r="Q171" s="51" t="s">
        <v>406</v>
      </c>
      <c r="R171" s="51" t="s">
        <v>412</v>
      </c>
      <c r="S171" s="238"/>
    </row>
    <row r="172" spans="3:19" ht="126.75" thickBot="1">
      <c r="C172" s="310"/>
      <c r="D172" s="310"/>
      <c r="E172" s="300"/>
      <c r="F172" s="273"/>
      <c r="G172" s="315"/>
      <c r="H172" s="39" t="s">
        <v>413</v>
      </c>
      <c r="I172" s="60" t="str">
        <f>IFERROR(VLOOKUP(H172,'[14]Riesgos de corrupción'!$Q$9:$R$44,2,0),0)</f>
        <v>Incumplimiento de las políticas de conflicto de interés</v>
      </c>
      <c r="J172" s="19" t="s">
        <v>414</v>
      </c>
      <c r="K172" s="19" t="s">
        <v>415</v>
      </c>
      <c r="L172" s="19" t="s">
        <v>416</v>
      </c>
      <c r="M172" s="288"/>
      <c r="N172" s="39" t="s">
        <v>80</v>
      </c>
      <c r="O172" s="60" t="str">
        <f>IFERROR(VLOOKUP(N172,'[14]Riesgos de corrupción'!$C$113:$D$148,2,0),0)</f>
        <v>Acciones judiciales en contra de la Entidad</v>
      </c>
      <c r="P172" s="60" t="s">
        <v>417</v>
      </c>
      <c r="Q172" s="60" t="s">
        <v>418</v>
      </c>
      <c r="R172" s="60" t="s">
        <v>419</v>
      </c>
      <c r="S172" s="267"/>
    </row>
    <row r="173" spans="3:19" ht="126">
      <c r="C173" s="311">
        <v>44588</v>
      </c>
      <c r="D173" s="309" t="s">
        <v>397</v>
      </c>
      <c r="E173" s="299" t="s">
        <v>398</v>
      </c>
      <c r="F173" s="313" t="s">
        <v>420</v>
      </c>
      <c r="G173" s="314" t="s">
        <v>421</v>
      </c>
      <c r="H173" s="47" t="s">
        <v>422</v>
      </c>
      <c r="I173" s="97" t="str">
        <f>IFERROR(VLOOKUP(H173,'[14]Riesgos de corrupción'!$Q$9:$R$44,2,0),0)</f>
        <v>Manipulación de cifras y datos en la elaboración de los informes de PQRSD</v>
      </c>
      <c r="J173" s="26" t="s">
        <v>423</v>
      </c>
      <c r="K173" s="26" t="s">
        <v>424</v>
      </c>
      <c r="L173" s="26" t="s">
        <v>425</v>
      </c>
      <c r="M173" s="274" t="str">
        <f>IFERROR(VLOOKUP(F173,'[14]Riesgos de corrupción'!$C$153:$M$188,10,0),0)</f>
        <v>Extremo</v>
      </c>
      <c r="N173" s="11" t="s">
        <v>226</v>
      </c>
      <c r="O173" s="30" t="str">
        <f>IFERROR(VLOOKUP(N173,'[14]Riesgos de corrupción'!$C$113:$D$148,2,0),0)</f>
        <v xml:space="preserve">Desprotección de derechos ciudadanos </v>
      </c>
      <c r="P173" s="30" t="s">
        <v>405</v>
      </c>
      <c r="Q173" s="66" t="s">
        <v>406</v>
      </c>
      <c r="R173" s="30" t="s">
        <v>407</v>
      </c>
      <c r="S173" s="301" t="str">
        <f>IFERROR(VLOOKUP(F173,'[14]Riesgos de corrupción'!$C$153:$M$188,11,0),0)</f>
        <v>Moderado</v>
      </c>
    </row>
    <row r="174" spans="3:19" ht="79.5" thickBot="1">
      <c r="C174" s="312"/>
      <c r="D174" s="310"/>
      <c r="E174" s="300"/>
      <c r="F174" s="273"/>
      <c r="G174" s="315"/>
      <c r="H174" s="39"/>
      <c r="I174" s="37"/>
      <c r="J174" s="60"/>
      <c r="K174" s="60"/>
      <c r="L174" s="60"/>
      <c r="M174" s="288"/>
      <c r="N174" s="39" t="s">
        <v>38</v>
      </c>
      <c r="O174" s="60" t="str">
        <f>IFERROR(VLOOKUP(N174,'[5]Riesgos de corrupción'!$C$113:$D$148,2,0),0)</f>
        <v>Afectación de la imagen institucional de la ANM</v>
      </c>
      <c r="P174" s="60" t="s">
        <v>426</v>
      </c>
      <c r="Q174" s="60" t="s">
        <v>427</v>
      </c>
      <c r="R174" s="60" t="s">
        <v>428</v>
      </c>
      <c r="S174" s="302"/>
    </row>
    <row r="175" spans="3:19" ht="78.75">
      <c r="C175" s="316">
        <v>44588</v>
      </c>
      <c r="D175" s="309" t="s">
        <v>397</v>
      </c>
      <c r="E175" s="299" t="s">
        <v>429</v>
      </c>
      <c r="F175" s="313" t="s">
        <v>430</v>
      </c>
      <c r="G175" s="314" t="s">
        <v>431</v>
      </c>
      <c r="H175" s="225" t="s">
        <v>432</v>
      </c>
      <c r="I175" s="227" t="str">
        <f>IFERROR(VLOOKUP(H175,'[15]Riesgos de corrupción'!$Q$9:$R$60,2,0),0)</f>
        <v>Conocimiento del acto administrativo por parte de terceros o interesados, sin surtir el procedimiento interno de notificación por parte de los funcionarios o por parte de las empresas de mensajería.</v>
      </c>
      <c r="J175" s="77" t="s">
        <v>433</v>
      </c>
      <c r="K175" s="77" t="s">
        <v>434</v>
      </c>
      <c r="L175" s="77" t="s">
        <v>435</v>
      </c>
      <c r="M175" s="274" t="str">
        <f>IFERROR(VLOOKUP(F175,'[15]Riesgos de corrupción'!$C$169:$M$204,10,0),0)</f>
        <v>Extremo</v>
      </c>
      <c r="N175" s="309" t="s">
        <v>436</v>
      </c>
      <c r="O175" s="299" t="str">
        <f>IFERROR(VLOOKUP(N175,'[15]Riesgos de corrupción'!$C$129:$D$164,2,0),0)</f>
        <v xml:space="preserve">Retraso en los procesos </v>
      </c>
      <c r="P175" s="98" t="s">
        <v>437</v>
      </c>
      <c r="Q175" s="99" t="s">
        <v>438</v>
      </c>
      <c r="R175" s="99" t="s">
        <v>439</v>
      </c>
      <c r="S175" s="237" t="str">
        <f>IFERROR(VLOOKUP(F175,'[15]Riesgos de corrupción'!$C$169:$M$204,11,0),0)</f>
        <v>Moderado</v>
      </c>
    </row>
    <row r="176" spans="3:19" ht="78.75">
      <c r="C176" s="317"/>
      <c r="D176" s="317"/>
      <c r="E176" s="318"/>
      <c r="F176" s="319"/>
      <c r="G176" s="320"/>
      <c r="H176" s="225"/>
      <c r="I176" s="227"/>
      <c r="J176" s="77" t="s">
        <v>440</v>
      </c>
      <c r="K176" s="77" t="s">
        <v>434</v>
      </c>
      <c r="L176" s="77" t="s">
        <v>441</v>
      </c>
      <c r="M176" s="275"/>
      <c r="N176" s="239"/>
      <c r="O176" s="241"/>
      <c r="P176" s="33" t="s">
        <v>442</v>
      </c>
      <c r="Q176" s="33" t="s">
        <v>443</v>
      </c>
      <c r="R176" s="33" t="s">
        <v>444</v>
      </c>
      <c r="S176" s="382"/>
    </row>
    <row r="177" spans="3:19" ht="78.75">
      <c r="C177" s="317"/>
      <c r="D177" s="317"/>
      <c r="E177" s="318"/>
      <c r="F177" s="319"/>
      <c r="G177" s="320"/>
      <c r="H177" s="225" t="s">
        <v>445</v>
      </c>
      <c r="I177" s="227" t="str">
        <f>IFERROR(VLOOKUP(H177,'[15]Riesgos de corrupción'!$Q$9:$R$60,2,0),0)</f>
        <v>Eliminación o alteración de las evidencias del procedimiento de notificación (comunicaciones de entrada y salida, publicaciones, y constancias)</v>
      </c>
      <c r="J177" s="77" t="s">
        <v>446</v>
      </c>
      <c r="K177" s="77" t="s">
        <v>434</v>
      </c>
      <c r="L177" s="77" t="s">
        <v>435</v>
      </c>
      <c r="M177" s="275"/>
      <c r="N177" s="240" t="s">
        <v>410</v>
      </c>
      <c r="O177" s="242" t="str">
        <f>IFERROR(VLOOKUP(N177,'[15]Riesgos de corrupción'!$C$129:$D$164,2,0),0)</f>
        <v>Desconocimiento o reconocimiento de derechos sin justificación legal</v>
      </c>
      <c r="P177" s="33" t="s">
        <v>447</v>
      </c>
      <c r="Q177" s="33" t="s">
        <v>448</v>
      </c>
      <c r="R177" s="33" t="s">
        <v>449</v>
      </c>
      <c r="S177" s="382"/>
    </row>
    <row r="178" spans="3:19" ht="94.5">
      <c r="C178" s="317"/>
      <c r="D178" s="317"/>
      <c r="E178" s="318"/>
      <c r="F178" s="319"/>
      <c r="G178" s="320"/>
      <c r="H178" s="225"/>
      <c r="I178" s="227"/>
      <c r="J178" s="77" t="s">
        <v>450</v>
      </c>
      <c r="K178" s="77" t="s">
        <v>434</v>
      </c>
      <c r="L178" s="77" t="s">
        <v>451</v>
      </c>
      <c r="M178" s="275"/>
      <c r="N178" s="239"/>
      <c r="O178" s="241"/>
      <c r="P178" s="100" t="s">
        <v>442</v>
      </c>
      <c r="Q178" s="101" t="s">
        <v>443</v>
      </c>
      <c r="R178" s="101" t="s">
        <v>444</v>
      </c>
      <c r="S178" s="238"/>
    </row>
    <row r="179" spans="3:19" ht="31.5">
      <c r="C179" s="317"/>
      <c r="D179" s="317"/>
      <c r="E179" s="318"/>
      <c r="F179" s="319"/>
      <c r="G179" s="320"/>
      <c r="H179" s="49"/>
      <c r="I179" s="102"/>
      <c r="J179" s="102"/>
      <c r="K179" s="102"/>
      <c r="L179" s="102"/>
      <c r="M179" s="275"/>
      <c r="N179" s="240" t="s">
        <v>452</v>
      </c>
      <c r="O179" s="242" t="str">
        <f>IFERROR(VLOOKUP(N179,'[15]Riesgos de corrupción'!$C$129:$D$164,2,0),0)</f>
        <v>Desvío de las acciones administrativas de la Entidad</v>
      </c>
      <c r="P179" s="103" t="s">
        <v>447</v>
      </c>
      <c r="Q179" s="101" t="s">
        <v>453</v>
      </c>
      <c r="R179" s="103" t="s">
        <v>449</v>
      </c>
      <c r="S179" s="238"/>
    </row>
    <row r="180" spans="3:19" ht="48" thickBot="1">
      <c r="C180" s="310"/>
      <c r="D180" s="310"/>
      <c r="E180" s="300"/>
      <c r="F180" s="273"/>
      <c r="G180" s="315"/>
      <c r="H180" s="39"/>
      <c r="I180" s="37"/>
      <c r="J180" s="37"/>
      <c r="K180" s="37"/>
      <c r="L180" s="37"/>
      <c r="M180" s="288"/>
      <c r="N180" s="310"/>
      <c r="O180" s="300"/>
      <c r="P180" s="104" t="s">
        <v>442</v>
      </c>
      <c r="Q180" s="105" t="s">
        <v>454</v>
      </c>
      <c r="R180" s="106" t="s">
        <v>444</v>
      </c>
      <c r="S180" s="267"/>
    </row>
    <row r="181" spans="3:19" ht="63">
      <c r="C181" s="243">
        <v>44588</v>
      </c>
      <c r="D181" s="246" t="s">
        <v>455</v>
      </c>
      <c r="E181" s="247" t="s">
        <v>456</v>
      </c>
      <c r="F181" s="250" t="s">
        <v>457</v>
      </c>
      <c r="G181" s="253" t="s">
        <v>458</v>
      </c>
      <c r="H181" s="11" t="s">
        <v>459</v>
      </c>
      <c r="I181" s="30" t="str">
        <f>IFERROR(VLOOKUP(H181,'[16]Riesgos de corrupción'!$Q$9:$R$41,2,0),0)</f>
        <v>Presión en los tiempos de contratación para acelerar procesos.</v>
      </c>
      <c r="J181" s="107" t="s">
        <v>460</v>
      </c>
      <c r="K181" s="108" t="s">
        <v>461</v>
      </c>
      <c r="L181" s="108" t="s">
        <v>462</v>
      </c>
      <c r="M181" s="265" t="str">
        <f>IFERROR(VLOOKUP(F181,'[16]Riesgos de corrupción'!$C$170:$M$205,10,0),0)</f>
        <v>Alto</v>
      </c>
      <c r="N181" s="11" t="s">
        <v>463</v>
      </c>
      <c r="O181" s="30" t="str">
        <f>IFERROR(VLOOKUP(N181,'[16]Riesgos de corrupción'!$C$130:$D$165,2,0),0)</f>
        <v>Favorecimiento de intereses privados por violación del principio de transparencia y debido proceso</v>
      </c>
      <c r="P181" s="48" t="s">
        <v>464</v>
      </c>
      <c r="Q181" s="43" t="s">
        <v>465</v>
      </c>
      <c r="R181" s="48" t="s">
        <v>466</v>
      </c>
      <c r="S181" s="237" t="str">
        <f>IFERROR(VLOOKUP(F181,'[16]Riesgos de corrupción'!$C$170:$M$205,11,0),0)</f>
        <v>Moderado</v>
      </c>
    </row>
    <row r="182" spans="3:19" ht="79.5" thickBot="1">
      <c r="C182" s="357"/>
      <c r="D182" s="357"/>
      <c r="E182" s="358"/>
      <c r="F182" s="262"/>
      <c r="G182" s="359"/>
      <c r="H182" s="57"/>
      <c r="I182" s="56"/>
      <c r="J182" s="56"/>
      <c r="K182" s="56"/>
      <c r="L182" s="56"/>
      <c r="M182" s="266"/>
      <c r="N182" s="57" t="s">
        <v>467</v>
      </c>
      <c r="O182" s="56" t="str">
        <f>IFERROR(VLOOKUP(N182,'[16]Riesgos de corrupción'!$C$130:$D$165,2,0),0)</f>
        <v>Pérdida de recursos públicos y/o incumplimiento de metas por inadecuada ejecución y/o seguimiento a la ejecución del contrato</v>
      </c>
      <c r="P182" s="56" t="s">
        <v>468</v>
      </c>
      <c r="Q182" s="109" t="s">
        <v>469</v>
      </c>
      <c r="R182" s="56" t="s">
        <v>470</v>
      </c>
      <c r="S182" s="238"/>
    </row>
    <row r="183" spans="3:19" ht="110.25">
      <c r="C183" s="243">
        <v>44588</v>
      </c>
      <c r="D183" s="246" t="s">
        <v>455</v>
      </c>
      <c r="E183" s="247" t="s">
        <v>456</v>
      </c>
      <c r="F183" s="250" t="s">
        <v>471</v>
      </c>
      <c r="G183" s="253" t="s">
        <v>472</v>
      </c>
      <c r="H183" s="11" t="s">
        <v>473</v>
      </c>
      <c r="I183" s="30" t="str">
        <f>IFERROR(VLOOKUP(H183,'[16]Riesgos de corrupción'!$Q$9:$R$41,2,0),0)</f>
        <v>Inadecuada verificación de los requisitos establecidos en el estudio previo</v>
      </c>
      <c r="J183" s="107" t="s">
        <v>474</v>
      </c>
      <c r="K183" s="108" t="s">
        <v>475</v>
      </c>
      <c r="L183" s="110" t="s">
        <v>476</v>
      </c>
      <c r="M183" s="265" t="str">
        <f>IFERROR(VLOOKUP(F183,'[16]Riesgos de corrupción'!$C$170:$M$205,10,0),0)</f>
        <v>Alto</v>
      </c>
      <c r="N183" s="11" t="s">
        <v>463</v>
      </c>
      <c r="O183" s="30" t="str">
        <f>IFERROR(VLOOKUP(N183,'[16]Riesgos de corrupción'!$C$130:$D$165,2,0),0)</f>
        <v>Favorecimiento de intereses privados por violación del principio de transparencia y debido proceso</v>
      </c>
      <c r="P183" s="48" t="s">
        <v>464</v>
      </c>
      <c r="Q183" s="43" t="s">
        <v>465</v>
      </c>
      <c r="R183" s="48" t="s">
        <v>466</v>
      </c>
      <c r="S183" s="237" t="str">
        <f>IFERROR(VLOOKUP(F183,'[16]Riesgos de corrupción'!$C$170:$M$205,11,0),0)</f>
        <v>Moderado</v>
      </c>
    </row>
    <row r="184" spans="3:19" ht="79.5" thickBot="1">
      <c r="C184" s="245"/>
      <c r="D184" s="245"/>
      <c r="E184" s="249"/>
      <c r="F184" s="252"/>
      <c r="G184" s="255"/>
      <c r="H184" s="39"/>
      <c r="I184" s="60"/>
      <c r="J184" s="60"/>
      <c r="K184" s="60"/>
      <c r="L184" s="60"/>
      <c r="M184" s="272"/>
      <c r="N184" s="39" t="s">
        <v>467</v>
      </c>
      <c r="O184" s="60" t="str">
        <f>IFERROR(VLOOKUP(N184,'[16]Riesgos de corrupción'!$C$130:$D$165,2,0),0)</f>
        <v>Pérdida de recursos públicos y/o incumplimiento de metas por inadecuada ejecución y/o seguimiento a la ejecución del contrato</v>
      </c>
      <c r="P184" s="60" t="s">
        <v>468</v>
      </c>
      <c r="Q184" s="111" t="s">
        <v>469</v>
      </c>
      <c r="R184" s="60" t="s">
        <v>470</v>
      </c>
      <c r="S184" s="267"/>
    </row>
    <row r="185" spans="3:19" ht="111" thickBot="1">
      <c r="C185" s="112">
        <v>44588</v>
      </c>
      <c r="D185" s="113" t="s">
        <v>455</v>
      </c>
      <c r="E185" s="103" t="s">
        <v>456</v>
      </c>
      <c r="F185" s="114" t="s">
        <v>477</v>
      </c>
      <c r="G185" s="115" t="s">
        <v>478</v>
      </c>
      <c r="H185" s="55" t="s">
        <v>479</v>
      </c>
      <c r="I185" s="16" t="str">
        <f>IFERROR(VLOOKUP(H185,'[16]Riesgos de corrupción'!$Q$9:$R$41,2,0),0)</f>
        <v xml:space="preserve">Inadecuada estructuración en cuanto análisis del sector y estudios de mercado. </v>
      </c>
      <c r="J185" s="116" t="s">
        <v>480</v>
      </c>
      <c r="K185" s="117" t="s">
        <v>481</v>
      </c>
      <c r="L185" s="118" t="s">
        <v>482</v>
      </c>
      <c r="M185" s="38" t="str">
        <f>IFERROR(VLOOKUP(F185,'[16]Riesgos de corrupción'!$C$170:$M$205,10,0),0)</f>
        <v>Alto</v>
      </c>
      <c r="N185" s="55" t="s">
        <v>463</v>
      </c>
      <c r="O185" s="16" t="str">
        <f>IFERROR(VLOOKUP(N185,'[16]Riesgos de corrupción'!$C$130:$D$165,2,0),0)</f>
        <v>Favorecimiento de intereses privados por violación del principio de transparencia y debido proceso</v>
      </c>
      <c r="P185" s="50" t="s">
        <v>464</v>
      </c>
      <c r="Q185" s="54" t="s">
        <v>465</v>
      </c>
      <c r="R185" s="50" t="s">
        <v>466</v>
      </c>
      <c r="S185" s="23" t="str">
        <f>IFERROR(VLOOKUP(F185,'[16]Riesgos de corrupción'!$C$170:$M$205,11,0),0)</f>
        <v>Moderado</v>
      </c>
    </row>
    <row r="186" spans="3:19" ht="111" thickBot="1">
      <c r="C186" s="119">
        <v>44588</v>
      </c>
      <c r="D186" s="70" t="s">
        <v>455</v>
      </c>
      <c r="E186" s="120" t="s">
        <v>456</v>
      </c>
      <c r="F186" s="44" t="s">
        <v>483</v>
      </c>
      <c r="G186" s="121" t="s">
        <v>484</v>
      </c>
      <c r="H186" s="47" t="s">
        <v>485</v>
      </c>
      <c r="I186" s="48" t="str">
        <f>IFERROR(VLOOKUP(H186,'[16]Riesgos de corrupción'!$Q$9:$R$41,2,0),0)</f>
        <v>Análisis equivocado frente al tipo de proceso contractual adelantado.</v>
      </c>
      <c r="J186" s="122" t="s">
        <v>486</v>
      </c>
      <c r="K186" s="123" t="s">
        <v>487</v>
      </c>
      <c r="L186" s="124" t="s">
        <v>488</v>
      </c>
      <c r="M186" s="31" t="str">
        <f>IFERROR(VLOOKUP(F186,'[16]Riesgos de corrupción'!$C$170:$M$205,10,0),0)</f>
        <v>Alto</v>
      </c>
      <c r="N186" s="47" t="s">
        <v>463</v>
      </c>
      <c r="O186" s="48" t="str">
        <f>IFERROR(VLOOKUP(N186,'[16]Riesgos de corrupción'!$C$130:$D$165,2,0),0)</f>
        <v>Favorecimiento de intereses privados por violación del principio de transparencia y debido proceso</v>
      </c>
      <c r="P186" s="48" t="s">
        <v>464</v>
      </c>
      <c r="Q186" s="43" t="s">
        <v>465</v>
      </c>
      <c r="R186" s="48" t="s">
        <v>466</v>
      </c>
      <c r="S186" s="17" t="str">
        <f>IFERROR(VLOOKUP(F186,'[16]Riesgos de corrupción'!$C$170:$M$205,11,0),0)</f>
        <v>Moderado</v>
      </c>
    </row>
    <row r="187" spans="3:19" ht="94.5">
      <c r="C187" s="243">
        <v>44588</v>
      </c>
      <c r="D187" s="246" t="s">
        <v>455</v>
      </c>
      <c r="E187" s="247" t="s">
        <v>456</v>
      </c>
      <c r="F187" s="250" t="s">
        <v>489</v>
      </c>
      <c r="G187" s="253" t="s">
        <v>490</v>
      </c>
      <c r="H187" s="11" t="s">
        <v>491</v>
      </c>
      <c r="I187" s="30" t="str">
        <f>IFERROR(VLOOKUP(H187,'[16]Riesgos de corrupción'!$Q$9:$R$41,2,0),0)</f>
        <v>Verificación inadecuada del objeto integral de la contratación a realizar.</v>
      </c>
      <c r="J187" s="107" t="s">
        <v>492</v>
      </c>
      <c r="K187" s="108" t="s">
        <v>493</v>
      </c>
      <c r="L187" s="110" t="s">
        <v>494</v>
      </c>
      <c r="M187" s="265" t="str">
        <f>IFERROR(VLOOKUP(F187,'[16]Riesgos de corrupción'!$C$170:$M$205,10,0),0)</f>
        <v>Alto</v>
      </c>
      <c r="N187" s="11" t="s">
        <v>463</v>
      </c>
      <c r="O187" s="30" t="str">
        <f>IFERROR(VLOOKUP(N187,'[16]Riesgos de corrupción'!$C$130:$D$165,2,0),0)</f>
        <v>Favorecimiento de intereses privados por violación del principio de transparencia y debido proceso</v>
      </c>
      <c r="P187" s="48" t="s">
        <v>464</v>
      </c>
      <c r="Q187" s="43" t="s">
        <v>465</v>
      </c>
      <c r="R187" s="48" t="s">
        <v>466</v>
      </c>
      <c r="S187" s="237" t="str">
        <f>IFERROR(VLOOKUP(F187,'[16]Riesgos de corrupción'!$C$170:$M$205,11,0),0)</f>
        <v>Moderado</v>
      </c>
    </row>
    <row r="188" spans="3:19" ht="79.5" thickBot="1">
      <c r="C188" s="245"/>
      <c r="D188" s="245"/>
      <c r="E188" s="249"/>
      <c r="F188" s="252"/>
      <c r="G188" s="255"/>
      <c r="H188" s="39"/>
      <c r="I188" s="60"/>
      <c r="J188" s="60"/>
      <c r="K188" s="60"/>
      <c r="L188" s="60"/>
      <c r="M188" s="272"/>
      <c r="N188" s="39" t="s">
        <v>467</v>
      </c>
      <c r="O188" s="60" t="str">
        <f>IFERROR(VLOOKUP(N188,'[16]Riesgos de corrupción'!$C$130:$D$165,2,0),0)</f>
        <v>Pérdida de recursos públicos y/o incumplimiento de metas por inadecuada ejecución y/o seguimiento a la ejecución del contrato</v>
      </c>
      <c r="P188" s="60" t="s">
        <v>468</v>
      </c>
      <c r="Q188" s="111" t="s">
        <v>469</v>
      </c>
      <c r="R188" s="60" t="s">
        <v>470</v>
      </c>
      <c r="S188" s="267"/>
    </row>
    <row r="189" spans="3:19" ht="142.5" thickBot="1">
      <c r="C189" s="24">
        <v>44588</v>
      </c>
      <c r="D189" s="25" t="s">
        <v>455</v>
      </c>
      <c r="E189" s="26" t="s">
        <v>456</v>
      </c>
      <c r="F189" s="9" t="s">
        <v>495</v>
      </c>
      <c r="G189" s="10" t="s">
        <v>496</v>
      </c>
      <c r="H189" s="11" t="s">
        <v>497</v>
      </c>
      <c r="I189" s="30" t="str">
        <f>IFERROR(VLOOKUP(H189,'[16]Riesgos de corrupción'!$Q$9:$R$41,2,0),0)</f>
        <v>Debilidades en la estructuración del estudio de mercado.</v>
      </c>
      <c r="J189" s="122" t="s">
        <v>498</v>
      </c>
      <c r="K189" s="123" t="s">
        <v>499</v>
      </c>
      <c r="L189" s="124" t="s">
        <v>500</v>
      </c>
      <c r="M189" s="31" t="str">
        <f>IFERROR(VLOOKUP(F189,'[16]Riesgos de corrupción'!$C$170:$M$205,10,0),0)</f>
        <v>Alto</v>
      </c>
      <c r="N189" s="11" t="s">
        <v>463</v>
      </c>
      <c r="O189" s="30" t="str">
        <f>IFERROR(VLOOKUP(N189,'[16]Riesgos de corrupción'!$C$130:$D$165,2,0),0)</f>
        <v>Favorecimiento de intereses privados por violación del principio de transparencia y debido proceso</v>
      </c>
      <c r="P189" s="48" t="s">
        <v>464</v>
      </c>
      <c r="Q189" s="43" t="s">
        <v>465</v>
      </c>
      <c r="R189" s="48" t="s">
        <v>466</v>
      </c>
      <c r="S189" s="17" t="str">
        <f>IFERROR(VLOOKUP(F189,'[16]Riesgos de corrupción'!$C$170:$M$205,11,0),0)</f>
        <v>Moderado</v>
      </c>
    </row>
    <row r="190" spans="3:19" ht="94.5">
      <c r="C190" s="243">
        <v>44588</v>
      </c>
      <c r="D190" s="246" t="s">
        <v>455</v>
      </c>
      <c r="E190" s="247" t="s">
        <v>456</v>
      </c>
      <c r="F190" s="250" t="s">
        <v>501</v>
      </c>
      <c r="G190" s="253" t="s">
        <v>502</v>
      </c>
      <c r="H190" s="11" t="s">
        <v>503</v>
      </c>
      <c r="I190" s="30" t="str">
        <f>IFERROR(VLOOKUP(H190,'[16]Riesgos de corrupción'!$Q$9:$R$41,2,0),0)</f>
        <v>Fallas en la verificación de la adecuada implementación del procedimiento contractual</v>
      </c>
      <c r="J190" s="107" t="s">
        <v>504</v>
      </c>
      <c r="K190" s="108" t="s">
        <v>505</v>
      </c>
      <c r="L190" s="110" t="s">
        <v>506</v>
      </c>
      <c r="M190" s="265" t="str">
        <f>IFERROR(VLOOKUP(F190,'[16]Riesgos de corrupción'!$C$170:$M$205,10,0),0)</f>
        <v>Alto</v>
      </c>
      <c r="N190" s="11" t="s">
        <v>463</v>
      </c>
      <c r="O190" s="30" t="str">
        <f>IFERROR(VLOOKUP(N190,'[16]Riesgos de corrupción'!$C$130:$D$165,2,0),0)</f>
        <v>Favorecimiento de intereses privados por violación del principio de transparencia y debido proceso</v>
      </c>
      <c r="P190" s="48" t="s">
        <v>464</v>
      </c>
      <c r="Q190" s="43" t="s">
        <v>465</v>
      </c>
      <c r="R190" s="48" t="s">
        <v>466</v>
      </c>
      <c r="S190" s="237" t="str">
        <f>IFERROR(VLOOKUP(F190,'[16]Riesgos de corrupción'!$C$170:$M$205,11,0),0)</f>
        <v>Moderado</v>
      </c>
    </row>
    <row r="191" spans="3:19" ht="79.5" thickBot="1">
      <c r="C191" s="244"/>
      <c r="D191" s="244"/>
      <c r="E191" s="248"/>
      <c r="F191" s="251"/>
      <c r="G191" s="254"/>
      <c r="H191" s="18"/>
      <c r="I191" s="51"/>
      <c r="J191" s="51"/>
      <c r="K191" s="51"/>
      <c r="L191" s="51"/>
      <c r="M191" s="266"/>
      <c r="N191" s="18" t="s">
        <v>467</v>
      </c>
      <c r="O191" s="51" t="str">
        <f>IFERROR(VLOOKUP(N191,'[16]Riesgos de corrupción'!$C$130:$D$165,2,0),0)</f>
        <v>Pérdida de recursos públicos y/o incumplimiento de metas por inadecuada ejecución y/o seguimiento a la ejecución del contrato</v>
      </c>
      <c r="P191" s="51" t="s">
        <v>468</v>
      </c>
      <c r="Q191" s="46" t="s">
        <v>469</v>
      </c>
      <c r="R191" s="51" t="s">
        <v>470</v>
      </c>
      <c r="S191" s="238"/>
    </row>
    <row r="192" spans="3:19" ht="111" thickBot="1">
      <c r="C192" s="24">
        <v>44588</v>
      </c>
      <c r="D192" s="25" t="s">
        <v>455</v>
      </c>
      <c r="E192" s="26" t="s">
        <v>456</v>
      </c>
      <c r="F192" s="9" t="s">
        <v>507</v>
      </c>
      <c r="G192" s="10" t="s">
        <v>508</v>
      </c>
      <c r="H192" s="11" t="s">
        <v>509</v>
      </c>
      <c r="I192" s="30" t="str">
        <f>IFERROR(VLOOKUP(H192,'[16]Riesgos de corrupción'!$Q$9:$R$41,2,0),0)</f>
        <v xml:space="preserve">Incidencia en el proceso de supervisión del contrato. </v>
      </c>
      <c r="J192" s="107" t="s">
        <v>510</v>
      </c>
      <c r="K192" s="108" t="s">
        <v>505</v>
      </c>
      <c r="L192" s="110" t="s">
        <v>511</v>
      </c>
      <c r="M192" s="31" t="str">
        <f>IFERROR(VLOOKUP(F192,'[16]Riesgos de corrupción'!$C$170:$M$205,10,0),0)</f>
        <v>Alto</v>
      </c>
      <c r="N192" s="11" t="s">
        <v>463</v>
      </c>
      <c r="O192" s="30" t="str">
        <f>IFERROR(VLOOKUP(N192,'[16]Riesgos de corrupción'!$C$130:$D$165,2,0),0)</f>
        <v>Favorecimiento de intereses privados por violación del principio de transparencia y debido proceso</v>
      </c>
      <c r="P192" s="48" t="s">
        <v>464</v>
      </c>
      <c r="Q192" s="43" t="s">
        <v>465</v>
      </c>
      <c r="R192" s="48" t="s">
        <v>466</v>
      </c>
      <c r="S192" s="17" t="str">
        <f>IFERROR(VLOOKUP(F192,'[16]Riesgos de corrupción'!$C$170:$M$205,11,0),0)</f>
        <v>Moderado</v>
      </c>
    </row>
    <row r="193" spans="3:19" ht="204.75">
      <c r="C193" s="243">
        <v>44588</v>
      </c>
      <c r="D193" s="246" t="s">
        <v>455</v>
      </c>
      <c r="E193" s="247" t="s">
        <v>456</v>
      </c>
      <c r="F193" s="250" t="s">
        <v>512</v>
      </c>
      <c r="G193" s="253" t="s">
        <v>513</v>
      </c>
      <c r="H193" s="11" t="s">
        <v>514</v>
      </c>
      <c r="I193" s="30" t="str">
        <f>IFERROR(VLOOKUP(H193,'[16]Riesgos de corrupción'!$Q$9:$R$41,2,0),0)</f>
        <v>Inadecuado seguimiento al desarrollo de la supervisión por parte del superior jerárquico</v>
      </c>
      <c r="J193" s="107" t="s">
        <v>515</v>
      </c>
      <c r="K193" s="108" t="s">
        <v>505</v>
      </c>
      <c r="L193" s="110" t="s">
        <v>516</v>
      </c>
      <c r="M193" s="265" t="str">
        <f>IFERROR(VLOOKUP(F193,'[16]Riesgos de corrupción'!$C$170:$M$205,10,0),0)</f>
        <v>Alto</v>
      </c>
      <c r="N193" s="11" t="s">
        <v>463</v>
      </c>
      <c r="O193" s="30" t="str">
        <f>IFERROR(VLOOKUP(N193,'[16]Riesgos de corrupción'!$C$130:$D$165,2,0),0)</f>
        <v>Favorecimiento de intereses privados por violación del principio de transparencia y debido proceso</v>
      </c>
      <c r="P193" s="48" t="s">
        <v>464</v>
      </c>
      <c r="Q193" s="43" t="s">
        <v>465</v>
      </c>
      <c r="R193" s="48" t="s">
        <v>466</v>
      </c>
      <c r="S193" s="237" t="str">
        <f>IFERROR(VLOOKUP(F193,'[16]Riesgos de corrupción'!$C$170:$M$205,11,0),0)</f>
        <v>Moderado</v>
      </c>
    </row>
    <row r="194" spans="3:19" ht="79.5" thickBot="1">
      <c r="C194" s="245"/>
      <c r="D194" s="245"/>
      <c r="E194" s="249"/>
      <c r="F194" s="252"/>
      <c r="G194" s="255"/>
      <c r="H194" s="39"/>
      <c r="I194" s="60"/>
      <c r="J194" s="60"/>
      <c r="K194" s="60"/>
      <c r="L194" s="60"/>
      <c r="M194" s="272"/>
      <c r="N194" s="39" t="s">
        <v>467</v>
      </c>
      <c r="O194" s="60" t="str">
        <f>IFERROR(VLOOKUP(N194,'[16]Riesgos de corrupción'!$C$130:$D$165,2,0),0)</f>
        <v>Pérdida de recursos públicos y/o incumplimiento de metas por inadecuada ejecución y/o seguimiento a la ejecución del contrato</v>
      </c>
      <c r="P194" s="60" t="s">
        <v>468</v>
      </c>
      <c r="Q194" s="111" t="s">
        <v>469</v>
      </c>
      <c r="R194" s="60" t="s">
        <v>470</v>
      </c>
      <c r="S194" s="267"/>
    </row>
    <row r="195" spans="3:19" ht="94.5">
      <c r="C195" s="243">
        <v>44588</v>
      </c>
      <c r="D195" s="246" t="s">
        <v>455</v>
      </c>
      <c r="E195" s="247" t="s">
        <v>456</v>
      </c>
      <c r="F195" s="250" t="s">
        <v>517</v>
      </c>
      <c r="G195" s="253" t="s">
        <v>518</v>
      </c>
      <c r="H195" s="11" t="s">
        <v>519</v>
      </c>
      <c r="I195" s="30" t="str">
        <f>IFERROR(VLOOKUP(H195,'[16]Riesgos de corrupción'!$Q$9:$R$41,2,0),0)</f>
        <v xml:space="preserve">Análisis sesgado de los hechos materia de incumplimiento </v>
      </c>
      <c r="J195" s="122" t="s">
        <v>520</v>
      </c>
      <c r="K195" s="123" t="s">
        <v>505</v>
      </c>
      <c r="L195" s="124" t="s">
        <v>521</v>
      </c>
      <c r="M195" s="265" t="str">
        <f>IFERROR(VLOOKUP(F195,'[16]Riesgos de corrupción'!$C$170:$M$205,10,0),0)</f>
        <v>Alto</v>
      </c>
      <c r="N195" s="11" t="s">
        <v>463</v>
      </c>
      <c r="O195" s="30" t="str">
        <f>IFERROR(VLOOKUP(N195,'[16]Riesgos de corrupción'!$C$130:$D$165,2,0),0)</f>
        <v>Favorecimiento de intereses privados por violación del principio de transparencia y debido proceso</v>
      </c>
      <c r="P195" s="48" t="s">
        <v>464</v>
      </c>
      <c r="Q195" s="43" t="s">
        <v>465</v>
      </c>
      <c r="R195" s="48" t="s">
        <v>466</v>
      </c>
      <c r="S195" s="237" t="str">
        <f>IFERROR(VLOOKUP(F195,'[16]Riesgos de corrupción'!$C$170:$M$205,11,0),0)</f>
        <v>Moderado</v>
      </c>
    </row>
    <row r="196" spans="3:19" ht="79.5" thickBot="1">
      <c r="C196" s="245"/>
      <c r="D196" s="245"/>
      <c r="E196" s="249"/>
      <c r="F196" s="252"/>
      <c r="G196" s="255"/>
      <c r="H196" s="39"/>
      <c r="I196" s="60"/>
      <c r="J196" s="60"/>
      <c r="K196" s="60"/>
      <c r="L196" s="60"/>
      <c r="M196" s="272"/>
      <c r="N196" s="39" t="s">
        <v>467</v>
      </c>
      <c r="O196" s="60" t="str">
        <f>IFERROR(VLOOKUP(N196,'[16]Riesgos de corrupción'!$C$130:$D$165,2,0),0)</f>
        <v>Pérdida de recursos públicos y/o incumplimiento de metas por inadecuada ejecución y/o seguimiento a la ejecución del contrato</v>
      </c>
      <c r="P196" s="60" t="s">
        <v>468</v>
      </c>
      <c r="Q196" s="111" t="s">
        <v>469</v>
      </c>
      <c r="R196" s="60" t="s">
        <v>470</v>
      </c>
      <c r="S196" s="267"/>
    </row>
    <row r="197" spans="3:19" ht="94.5">
      <c r="C197" s="278">
        <v>44588</v>
      </c>
      <c r="D197" s="246" t="s">
        <v>455</v>
      </c>
      <c r="E197" s="247" t="s">
        <v>456</v>
      </c>
      <c r="F197" s="250" t="s">
        <v>522</v>
      </c>
      <c r="G197" s="253" t="s">
        <v>523</v>
      </c>
      <c r="H197" s="11" t="s">
        <v>524</v>
      </c>
      <c r="I197" s="30" t="str">
        <f>IFERROR(VLOOKUP(H197,'[16]Riesgos de corrupción'!$Q$9:$R$41,2,0),0)</f>
        <v xml:space="preserve">Estructuración de la liquidación de manera superficial </v>
      </c>
      <c r="J197" s="107" t="s">
        <v>525</v>
      </c>
      <c r="K197" s="108" t="s">
        <v>505</v>
      </c>
      <c r="L197" s="110" t="s">
        <v>526</v>
      </c>
      <c r="M197" s="265" t="str">
        <f>IFERROR(VLOOKUP(F197,'[16]Riesgos de corrupción'!$C$170:$M$205,10,0),0)</f>
        <v>Alto</v>
      </c>
      <c r="N197" s="11" t="s">
        <v>463</v>
      </c>
      <c r="O197" s="30" t="str">
        <f>IFERROR(VLOOKUP(N197,'[16]Riesgos de corrupción'!$C$130:$D$165,2,0),0)</f>
        <v>Favorecimiento de intereses privados por violación del principio de transparencia y debido proceso</v>
      </c>
      <c r="P197" s="48" t="s">
        <v>464</v>
      </c>
      <c r="Q197" s="43" t="s">
        <v>465</v>
      </c>
      <c r="R197" s="48" t="s">
        <v>466</v>
      </c>
      <c r="S197" s="301" t="str">
        <f>IFERROR(VLOOKUP(F197,'[16]Riesgos de corrupción'!$C$170:$M$205,11,0),0)</f>
        <v>Moderado</v>
      </c>
    </row>
    <row r="198" spans="3:19" ht="95.25" thickBot="1">
      <c r="C198" s="279"/>
      <c r="D198" s="245"/>
      <c r="E198" s="249"/>
      <c r="F198" s="252"/>
      <c r="G198" s="255"/>
      <c r="H198" s="39" t="s">
        <v>527</v>
      </c>
      <c r="I198" s="60" t="str">
        <f>IFERROR(VLOOKUP(H198,'[16]Riesgos de corrupción'!$Q$9:$R$41,2,0),0)</f>
        <v xml:space="preserve">Demora injustificada del borrador del acta de liquidación </v>
      </c>
      <c r="J198" s="125" t="s">
        <v>528</v>
      </c>
      <c r="K198" s="126" t="s">
        <v>505</v>
      </c>
      <c r="L198" s="127" t="s">
        <v>529</v>
      </c>
      <c r="M198" s="272"/>
      <c r="N198" s="39" t="s">
        <v>467</v>
      </c>
      <c r="O198" s="60" t="str">
        <f>IFERROR(VLOOKUP(N198,'[16]Riesgos de corrupción'!$C$130:$D$165,2,0),0)</f>
        <v>Pérdida de recursos públicos y/o incumplimiento de metas por inadecuada ejecución y/o seguimiento a la ejecución del contrato</v>
      </c>
      <c r="P198" s="60" t="s">
        <v>468</v>
      </c>
      <c r="Q198" s="111" t="s">
        <v>469</v>
      </c>
      <c r="R198" s="60" t="s">
        <v>470</v>
      </c>
      <c r="S198" s="302"/>
    </row>
    <row r="199" spans="3:19" ht="94.5">
      <c r="C199" s="364">
        <v>44588</v>
      </c>
      <c r="D199" s="367" t="s">
        <v>530</v>
      </c>
      <c r="E199" s="370" t="s">
        <v>531</v>
      </c>
      <c r="F199" s="379" t="s">
        <v>532</v>
      </c>
      <c r="G199" s="376" t="s">
        <v>533</v>
      </c>
      <c r="H199" s="11" t="s">
        <v>534</v>
      </c>
      <c r="I199" s="128" t="s">
        <v>535</v>
      </c>
      <c r="J199" s="129" t="s">
        <v>536</v>
      </c>
      <c r="K199" s="130" t="s">
        <v>537</v>
      </c>
      <c r="L199" s="128" t="s">
        <v>538</v>
      </c>
      <c r="M199" s="332" t="str">
        <f>IFERROR(VLOOKUP(F199,'[17]Riesgos de corrupción'!$C$139:$M$174,10,0),0)</f>
        <v>Alto</v>
      </c>
      <c r="N199" s="47" t="s">
        <v>539</v>
      </c>
      <c r="O199" s="131" t="s">
        <v>540</v>
      </c>
      <c r="P199" s="131" t="s">
        <v>541</v>
      </c>
      <c r="Q199" s="131" t="s">
        <v>542</v>
      </c>
      <c r="R199" s="131" t="s">
        <v>543</v>
      </c>
      <c r="S199" s="237" t="str">
        <f>IFERROR(VLOOKUP(F199,'[17]Riesgos de corrupción'!$C$139:$M$174,11,0),0)</f>
        <v>Moderado</v>
      </c>
    </row>
    <row r="200" spans="3:19" ht="94.5">
      <c r="C200" s="365"/>
      <c r="D200" s="368"/>
      <c r="E200" s="371"/>
      <c r="F200" s="380"/>
      <c r="G200" s="377"/>
      <c r="H200" s="18" t="s">
        <v>544</v>
      </c>
      <c r="I200" s="132" t="s">
        <v>545</v>
      </c>
      <c r="J200" s="133" t="s">
        <v>546</v>
      </c>
      <c r="K200" s="134" t="s">
        <v>537</v>
      </c>
      <c r="L200" s="133" t="s">
        <v>547</v>
      </c>
      <c r="M200" s="333"/>
      <c r="N200" s="18" t="s">
        <v>548</v>
      </c>
      <c r="O200" s="77" t="s">
        <v>549</v>
      </c>
      <c r="P200" s="77" t="s">
        <v>550</v>
      </c>
      <c r="Q200" s="77" t="s">
        <v>551</v>
      </c>
      <c r="R200" s="77" t="s">
        <v>552</v>
      </c>
      <c r="S200" s="238"/>
    </row>
    <row r="201" spans="3:19" ht="31.5">
      <c r="C201" s="365"/>
      <c r="D201" s="368"/>
      <c r="E201" s="371"/>
      <c r="F201" s="380"/>
      <c r="G201" s="377"/>
      <c r="H201" s="57"/>
      <c r="I201" s="77"/>
      <c r="J201" s="77"/>
      <c r="K201" s="77"/>
      <c r="L201" s="77"/>
      <c r="M201" s="333"/>
      <c r="N201" s="225" t="s">
        <v>553</v>
      </c>
      <c r="O201" s="355" t="s">
        <v>554</v>
      </c>
      <c r="P201" s="77" t="s">
        <v>555</v>
      </c>
      <c r="Q201" s="77" t="s">
        <v>551</v>
      </c>
      <c r="R201" s="77" t="s">
        <v>556</v>
      </c>
      <c r="S201" s="238"/>
    </row>
    <row r="202" spans="3:19" ht="31.5">
      <c r="C202" s="365"/>
      <c r="D202" s="368"/>
      <c r="E202" s="371"/>
      <c r="F202" s="380"/>
      <c r="G202" s="377"/>
      <c r="H202" s="57"/>
      <c r="I202" s="77"/>
      <c r="J202" s="77"/>
      <c r="K202" s="77"/>
      <c r="L202" s="77"/>
      <c r="M202" s="333"/>
      <c r="N202" s="225"/>
      <c r="O202" s="355"/>
      <c r="P202" s="77" t="s">
        <v>557</v>
      </c>
      <c r="Q202" s="84" t="s">
        <v>551</v>
      </c>
      <c r="R202" s="77" t="s">
        <v>558</v>
      </c>
      <c r="S202" s="238"/>
    </row>
    <row r="203" spans="3:19" ht="79.5" thickBot="1">
      <c r="C203" s="366"/>
      <c r="D203" s="369"/>
      <c r="E203" s="372"/>
      <c r="F203" s="381"/>
      <c r="G203" s="378"/>
      <c r="H203" s="39"/>
      <c r="I203" s="135"/>
      <c r="J203" s="135"/>
      <c r="K203" s="135"/>
      <c r="L203" s="135"/>
      <c r="M203" s="334"/>
      <c r="N203" s="234"/>
      <c r="O203" s="363"/>
      <c r="P203" s="135" t="s">
        <v>559</v>
      </c>
      <c r="Q203" s="136" t="s">
        <v>551</v>
      </c>
      <c r="R203" s="135" t="s">
        <v>560</v>
      </c>
      <c r="S203" s="267"/>
    </row>
    <row r="204" spans="3:19" ht="78.75">
      <c r="C204" s="364">
        <v>44588</v>
      </c>
      <c r="D204" s="367" t="s">
        <v>530</v>
      </c>
      <c r="E204" s="370" t="s">
        <v>531</v>
      </c>
      <c r="F204" s="379" t="s">
        <v>561</v>
      </c>
      <c r="G204" s="376" t="s">
        <v>562</v>
      </c>
      <c r="H204" s="309" t="s">
        <v>563</v>
      </c>
      <c r="I204" s="299" t="s">
        <v>564</v>
      </c>
      <c r="J204" s="76" t="s">
        <v>565</v>
      </c>
      <c r="K204" s="137" t="s">
        <v>566</v>
      </c>
      <c r="L204" s="138" t="s">
        <v>567</v>
      </c>
      <c r="M204" s="332" t="str">
        <f>IFERROR(VLOOKUP(F204,'[17]Riesgos de corrupción'!$C$139:$M$174,10,0),0)</f>
        <v>Alto</v>
      </c>
      <c r="N204" s="11" t="s">
        <v>539</v>
      </c>
      <c r="O204" s="76" t="s">
        <v>540</v>
      </c>
      <c r="P204" s="76" t="s">
        <v>541</v>
      </c>
      <c r="Q204" s="76" t="s">
        <v>542</v>
      </c>
      <c r="R204" s="76" t="s">
        <v>543</v>
      </c>
      <c r="S204" s="360" t="str">
        <f>IFERROR(VLOOKUP(F204,'[17]Riesgos de corrupción'!$C$139:$M$174,11,0),0)</f>
        <v>Bajo</v>
      </c>
    </row>
    <row r="205" spans="3:19" ht="94.5">
      <c r="C205" s="365"/>
      <c r="D205" s="368"/>
      <c r="E205" s="371"/>
      <c r="F205" s="380"/>
      <c r="G205" s="377"/>
      <c r="H205" s="317"/>
      <c r="I205" s="318"/>
      <c r="J205" s="77" t="s">
        <v>568</v>
      </c>
      <c r="K205" s="139" t="s">
        <v>537</v>
      </c>
      <c r="L205" s="77" t="s">
        <v>569</v>
      </c>
      <c r="M205" s="333"/>
      <c r="N205" s="18" t="s">
        <v>548</v>
      </c>
      <c r="O205" s="77" t="s">
        <v>549</v>
      </c>
      <c r="P205" s="77" t="s">
        <v>550</v>
      </c>
      <c r="Q205" s="77" t="s">
        <v>551</v>
      </c>
      <c r="R205" s="77" t="s">
        <v>552</v>
      </c>
      <c r="S205" s="361"/>
    </row>
    <row r="206" spans="3:19" ht="94.5">
      <c r="C206" s="365"/>
      <c r="D206" s="368"/>
      <c r="E206" s="371"/>
      <c r="F206" s="380"/>
      <c r="G206" s="377"/>
      <c r="H206" s="317"/>
      <c r="I206" s="318"/>
      <c r="J206" s="134" t="s">
        <v>570</v>
      </c>
      <c r="K206" s="140" t="s">
        <v>537</v>
      </c>
      <c r="L206" s="141" t="s">
        <v>571</v>
      </c>
      <c r="M206" s="333"/>
      <c r="N206" s="225" t="s">
        <v>572</v>
      </c>
      <c r="O206" s="355" t="s">
        <v>573</v>
      </c>
      <c r="P206" s="142" t="s">
        <v>574</v>
      </c>
      <c r="Q206" s="84" t="s">
        <v>551</v>
      </c>
      <c r="R206" s="142" t="s">
        <v>575</v>
      </c>
      <c r="S206" s="361"/>
    </row>
    <row r="207" spans="3:19" ht="31.5">
      <c r="C207" s="365"/>
      <c r="D207" s="368"/>
      <c r="E207" s="371"/>
      <c r="F207" s="380"/>
      <c r="G207" s="377"/>
      <c r="H207" s="317"/>
      <c r="I207" s="318"/>
      <c r="J207" s="77"/>
      <c r="K207" s="77"/>
      <c r="L207" s="77"/>
      <c r="M207" s="333"/>
      <c r="N207" s="225"/>
      <c r="O207" s="355"/>
      <c r="P207" s="142" t="s">
        <v>576</v>
      </c>
      <c r="Q207" s="84" t="s">
        <v>551</v>
      </c>
      <c r="R207" s="142" t="s">
        <v>575</v>
      </c>
      <c r="S207" s="361"/>
    </row>
    <row r="208" spans="3:19" ht="32.25" thickBot="1">
      <c r="C208" s="366"/>
      <c r="D208" s="369"/>
      <c r="E208" s="372"/>
      <c r="F208" s="381"/>
      <c r="G208" s="378"/>
      <c r="H208" s="310"/>
      <c r="I208" s="300"/>
      <c r="J208" s="143"/>
      <c r="K208" s="143"/>
      <c r="L208" s="143"/>
      <c r="M208" s="334"/>
      <c r="N208" s="234"/>
      <c r="O208" s="363"/>
      <c r="P208" s="144" t="s">
        <v>577</v>
      </c>
      <c r="Q208" s="136" t="s">
        <v>551</v>
      </c>
      <c r="R208" s="144" t="s">
        <v>578</v>
      </c>
      <c r="S208" s="362"/>
    </row>
    <row r="209" spans="3:19" ht="142.5" thickBot="1">
      <c r="C209" s="364">
        <v>44588</v>
      </c>
      <c r="D209" s="367" t="s">
        <v>530</v>
      </c>
      <c r="E209" s="370" t="s">
        <v>531</v>
      </c>
      <c r="F209" s="373" t="s">
        <v>579</v>
      </c>
      <c r="G209" s="376" t="s">
        <v>580</v>
      </c>
      <c r="H209" s="47" t="s">
        <v>581</v>
      </c>
      <c r="I209" s="137" t="s">
        <v>582</v>
      </c>
      <c r="J209" s="137" t="s">
        <v>583</v>
      </c>
      <c r="K209" s="130" t="s">
        <v>537</v>
      </c>
      <c r="L209" s="138" t="s">
        <v>584</v>
      </c>
      <c r="M209" s="332" t="str">
        <f>IFERROR(VLOOKUP(F209,'[17]Riesgos de corrupción'!$C$139:$M$174,10,0),0)</f>
        <v>Alto</v>
      </c>
      <c r="N209" s="47" t="s">
        <v>539</v>
      </c>
      <c r="O209" s="131" t="s">
        <v>540</v>
      </c>
      <c r="P209" s="131" t="s">
        <v>541</v>
      </c>
      <c r="Q209" s="131" t="s">
        <v>542</v>
      </c>
      <c r="R209" s="131" t="s">
        <v>543</v>
      </c>
      <c r="S209" s="237">
        <f>IFERROR(VLOOKUP(F209,'[17]Riesgos de corrupción'!$C$139:$M$174,11,0),0)</f>
        <v>0</v>
      </c>
    </row>
    <row r="210" spans="3:19" ht="94.5">
      <c r="C210" s="365"/>
      <c r="D210" s="368"/>
      <c r="E210" s="371"/>
      <c r="F210" s="374"/>
      <c r="G210" s="377"/>
      <c r="H210" s="18" t="s">
        <v>585</v>
      </c>
      <c r="I210" s="77" t="s">
        <v>586</v>
      </c>
      <c r="J210" s="77" t="s">
        <v>587</v>
      </c>
      <c r="K210" s="77" t="s">
        <v>537</v>
      </c>
      <c r="L210" s="77" t="s">
        <v>588</v>
      </c>
      <c r="M210" s="333"/>
      <c r="N210" s="18" t="s">
        <v>38</v>
      </c>
      <c r="O210" s="76" t="s">
        <v>98</v>
      </c>
      <c r="P210" s="76" t="s">
        <v>589</v>
      </c>
      <c r="Q210" s="76" t="s">
        <v>551</v>
      </c>
      <c r="R210" s="76" t="s">
        <v>590</v>
      </c>
      <c r="S210" s="238"/>
    </row>
    <row r="211" spans="3:19" ht="110.25">
      <c r="C211" s="365"/>
      <c r="D211" s="368"/>
      <c r="E211" s="371"/>
      <c r="F211" s="374"/>
      <c r="G211" s="377"/>
      <c r="H211" s="18" t="s">
        <v>581</v>
      </c>
      <c r="I211" s="77" t="s">
        <v>582</v>
      </c>
      <c r="J211" s="77" t="s">
        <v>591</v>
      </c>
      <c r="K211" s="77" t="s">
        <v>537</v>
      </c>
      <c r="L211" s="77" t="s">
        <v>592</v>
      </c>
      <c r="M211" s="333"/>
      <c r="N211" s="225" t="s">
        <v>553</v>
      </c>
      <c r="O211" s="355" t="s">
        <v>554</v>
      </c>
      <c r="P211" s="77" t="s">
        <v>555</v>
      </c>
      <c r="Q211" s="77" t="s">
        <v>551</v>
      </c>
      <c r="R211" s="77" t="s">
        <v>556</v>
      </c>
      <c r="S211" s="238"/>
    </row>
    <row r="212" spans="3:19" ht="94.5">
      <c r="C212" s="365"/>
      <c r="D212" s="368"/>
      <c r="E212" s="371"/>
      <c r="F212" s="374"/>
      <c r="G212" s="377"/>
      <c r="H212" s="18" t="s">
        <v>585</v>
      </c>
      <c r="I212" s="77" t="s">
        <v>586</v>
      </c>
      <c r="J212" s="77" t="s">
        <v>593</v>
      </c>
      <c r="K212" s="77" t="s">
        <v>537</v>
      </c>
      <c r="L212" s="77" t="s">
        <v>594</v>
      </c>
      <c r="M212" s="333"/>
      <c r="N212" s="225"/>
      <c r="O212" s="355"/>
      <c r="P212" s="77" t="s">
        <v>557</v>
      </c>
      <c r="Q212" s="84" t="s">
        <v>551</v>
      </c>
      <c r="R212" s="77" t="s">
        <v>558</v>
      </c>
      <c r="S212" s="238"/>
    </row>
    <row r="213" spans="3:19" ht="126">
      <c r="C213" s="365"/>
      <c r="D213" s="368"/>
      <c r="E213" s="371"/>
      <c r="F213" s="374"/>
      <c r="G213" s="377"/>
      <c r="H213" s="18" t="s">
        <v>581</v>
      </c>
      <c r="I213" s="77" t="s">
        <v>582</v>
      </c>
      <c r="J213" s="77" t="s">
        <v>595</v>
      </c>
      <c r="K213" s="77" t="s">
        <v>537</v>
      </c>
      <c r="L213" s="77" t="s">
        <v>596</v>
      </c>
      <c r="M213" s="333"/>
      <c r="N213" s="240"/>
      <c r="O213" s="356"/>
      <c r="P213" s="134" t="s">
        <v>559</v>
      </c>
      <c r="Q213" s="145" t="s">
        <v>551</v>
      </c>
      <c r="R213" s="134" t="s">
        <v>560</v>
      </c>
      <c r="S213" s="238"/>
    </row>
    <row r="214" spans="3:19" ht="110.25">
      <c r="C214" s="365"/>
      <c r="D214" s="368"/>
      <c r="E214" s="371"/>
      <c r="F214" s="374"/>
      <c r="G214" s="377"/>
      <c r="H214" s="18" t="s">
        <v>585</v>
      </c>
      <c r="I214" s="77" t="s">
        <v>586</v>
      </c>
      <c r="J214" s="77" t="s">
        <v>597</v>
      </c>
      <c r="K214" s="77" t="s">
        <v>537</v>
      </c>
      <c r="L214" s="77" t="s">
        <v>598</v>
      </c>
      <c r="M214" s="333"/>
      <c r="N214" s="18"/>
      <c r="O214" s="51"/>
      <c r="P214" s="51"/>
      <c r="Q214" s="51"/>
      <c r="R214" s="51"/>
      <c r="S214" s="238"/>
    </row>
    <row r="215" spans="3:19" ht="157.5">
      <c r="C215" s="365"/>
      <c r="D215" s="368"/>
      <c r="E215" s="371"/>
      <c r="F215" s="374"/>
      <c r="G215" s="377"/>
      <c r="H215" s="18" t="s">
        <v>581</v>
      </c>
      <c r="I215" s="77" t="s">
        <v>582</v>
      </c>
      <c r="J215" s="77" t="s">
        <v>599</v>
      </c>
      <c r="K215" s="77" t="s">
        <v>537</v>
      </c>
      <c r="L215" s="77" t="s">
        <v>600</v>
      </c>
      <c r="M215" s="333"/>
      <c r="N215" s="18"/>
      <c r="O215" s="51"/>
      <c r="P215" s="51"/>
      <c r="Q215" s="51"/>
      <c r="R215" s="51"/>
      <c r="S215" s="238"/>
    </row>
    <row r="216" spans="3:19" ht="110.25">
      <c r="C216" s="365"/>
      <c r="D216" s="368"/>
      <c r="E216" s="371"/>
      <c r="F216" s="374"/>
      <c r="G216" s="377"/>
      <c r="H216" s="18" t="s">
        <v>585</v>
      </c>
      <c r="I216" s="77" t="s">
        <v>586</v>
      </c>
      <c r="J216" s="77" t="s">
        <v>601</v>
      </c>
      <c r="K216" s="77" t="s">
        <v>537</v>
      </c>
      <c r="L216" s="77" t="s">
        <v>598</v>
      </c>
      <c r="M216" s="333"/>
      <c r="N216" s="18"/>
      <c r="O216" s="51"/>
      <c r="P216" s="51"/>
      <c r="Q216" s="51"/>
      <c r="R216" s="51"/>
      <c r="S216" s="238"/>
    </row>
    <row r="217" spans="3:19" ht="141.75">
      <c r="C217" s="365"/>
      <c r="D217" s="368"/>
      <c r="E217" s="371"/>
      <c r="F217" s="374"/>
      <c r="G217" s="377"/>
      <c r="H217" s="18" t="s">
        <v>581</v>
      </c>
      <c r="I217" s="77" t="s">
        <v>582</v>
      </c>
      <c r="J217" s="77" t="s">
        <v>602</v>
      </c>
      <c r="K217" s="77" t="s">
        <v>537</v>
      </c>
      <c r="L217" s="77" t="s">
        <v>603</v>
      </c>
      <c r="M217" s="333"/>
      <c r="N217" s="18"/>
      <c r="O217" s="51"/>
      <c r="P217" s="51"/>
      <c r="Q217" s="51"/>
      <c r="R217" s="51"/>
      <c r="S217" s="238"/>
    </row>
    <row r="218" spans="3:19" ht="141.75">
      <c r="C218" s="365"/>
      <c r="D218" s="368"/>
      <c r="E218" s="371"/>
      <c r="F218" s="374"/>
      <c r="G218" s="377"/>
      <c r="H218" s="18" t="s">
        <v>585</v>
      </c>
      <c r="I218" s="77" t="s">
        <v>586</v>
      </c>
      <c r="J218" s="77" t="s">
        <v>604</v>
      </c>
      <c r="K218" s="77" t="s">
        <v>537</v>
      </c>
      <c r="L218" s="77" t="s">
        <v>605</v>
      </c>
      <c r="M218" s="333"/>
      <c r="N218" s="18"/>
      <c r="O218" s="51"/>
      <c r="P218" s="51"/>
      <c r="Q218" s="51"/>
      <c r="R218" s="51"/>
      <c r="S218" s="238"/>
    </row>
    <row r="219" spans="3:19" ht="141.75">
      <c r="C219" s="365"/>
      <c r="D219" s="368"/>
      <c r="E219" s="371"/>
      <c r="F219" s="374"/>
      <c r="G219" s="377"/>
      <c r="H219" s="18" t="s">
        <v>581</v>
      </c>
      <c r="I219" s="77" t="s">
        <v>582</v>
      </c>
      <c r="J219" s="77" t="s">
        <v>606</v>
      </c>
      <c r="K219" s="77" t="s">
        <v>607</v>
      </c>
      <c r="L219" s="77" t="s">
        <v>608</v>
      </c>
      <c r="M219" s="333"/>
      <c r="N219" s="18"/>
      <c r="O219" s="51"/>
      <c r="P219" s="51"/>
      <c r="Q219" s="51"/>
      <c r="R219" s="51"/>
      <c r="S219" s="238"/>
    </row>
    <row r="220" spans="3:19" ht="126.75" thickBot="1">
      <c r="C220" s="366"/>
      <c r="D220" s="369"/>
      <c r="E220" s="372"/>
      <c r="F220" s="375"/>
      <c r="G220" s="378"/>
      <c r="H220" s="39" t="s">
        <v>585</v>
      </c>
      <c r="I220" s="135" t="s">
        <v>586</v>
      </c>
      <c r="J220" s="135" t="s">
        <v>609</v>
      </c>
      <c r="K220" s="135" t="s">
        <v>607</v>
      </c>
      <c r="L220" s="135" t="s">
        <v>610</v>
      </c>
      <c r="M220" s="334"/>
      <c r="N220" s="39"/>
      <c r="O220" s="60"/>
      <c r="P220" s="60"/>
      <c r="Q220" s="60"/>
      <c r="R220" s="60"/>
      <c r="S220" s="267"/>
    </row>
    <row r="221" spans="3:19" ht="126">
      <c r="C221" s="243">
        <v>44588</v>
      </c>
      <c r="D221" s="246" t="s">
        <v>611</v>
      </c>
      <c r="E221" s="247" t="s">
        <v>612</v>
      </c>
      <c r="F221" s="250" t="s">
        <v>613</v>
      </c>
      <c r="G221" s="253" t="s">
        <v>614</v>
      </c>
      <c r="H221" s="146" t="s">
        <v>615</v>
      </c>
      <c r="I221" s="28" t="s">
        <v>616</v>
      </c>
      <c r="J221" s="27" t="s">
        <v>617</v>
      </c>
      <c r="K221" s="28" t="s">
        <v>618</v>
      </c>
      <c r="L221" s="29" t="s">
        <v>619</v>
      </c>
      <c r="M221" s="265" t="str">
        <f>IFERROR(VLOOKUP(F221,'[18]Riesgos de corrupción'!$C$153:$M$188,10,0),0)</f>
        <v>Alto</v>
      </c>
      <c r="N221" s="309" t="s">
        <v>620</v>
      </c>
      <c r="O221" s="299" t="str">
        <f>IFERROR(VLOOKUP(N221,'[18]Riesgos de corrupción'!$C$113:$D$148,2,0),0)</f>
        <v>Sanciones penales, administrativas, pecuniarias o fiscales y detrimento patrimonial.</v>
      </c>
      <c r="P221" s="147" t="s">
        <v>621</v>
      </c>
      <c r="Q221" s="148" t="s">
        <v>622</v>
      </c>
      <c r="R221" s="147" t="s">
        <v>623</v>
      </c>
      <c r="S221" s="265" t="str">
        <f>IFERROR(VLOOKUP(F221,'[18]Riesgos de corrupción'!$C$153:$M$188,11,0),0)</f>
        <v>Alto</v>
      </c>
    </row>
    <row r="222" spans="3:19" ht="48" thickBot="1">
      <c r="C222" s="357"/>
      <c r="D222" s="357"/>
      <c r="E222" s="358"/>
      <c r="F222" s="262"/>
      <c r="G222" s="359"/>
      <c r="H222" s="57"/>
      <c r="I222" s="149"/>
      <c r="J222" s="91"/>
      <c r="K222" s="150"/>
      <c r="L222" s="151"/>
      <c r="M222" s="266"/>
      <c r="N222" s="317"/>
      <c r="O222" s="318"/>
      <c r="P222" s="152" t="s">
        <v>624</v>
      </c>
      <c r="Q222" s="153" t="s">
        <v>622</v>
      </c>
      <c r="R222" s="152" t="s">
        <v>625</v>
      </c>
      <c r="S222" s="266"/>
    </row>
    <row r="223" spans="3:19" ht="94.5">
      <c r="C223" s="243">
        <v>44588</v>
      </c>
      <c r="D223" s="246" t="s">
        <v>611</v>
      </c>
      <c r="E223" s="247" t="s">
        <v>612</v>
      </c>
      <c r="F223" s="250" t="s">
        <v>626</v>
      </c>
      <c r="G223" s="253" t="s">
        <v>627</v>
      </c>
      <c r="H223" s="154" t="s">
        <v>628</v>
      </c>
      <c r="I223" s="90" t="s">
        <v>629</v>
      </c>
      <c r="J223" s="155" t="s">
        <v>630</v>
      </c>
      <c r="K223" s="90" t="s">
        <v>622</v>
      </c>
      <c r="L223" s="156" t="s">
        <v>631</v>
      </c>
      <c r="M223" s="265" t="str">
        <f>IFERROR(VLOOKUP(F223,'[18]Riesgos de corrupción'!$C$153:$M$188,10,0),0)</f>
        <v>Alto</v>
      </c>
      <c r="N223" s="309" t="s">
        <v>620</v>
      </c>
      <c r="O223" s="299" t="str">
        <f>IFERROR(VLOOKUP(N223,'[18]Riesgos de corrupción'!$C$113:$D$148,2,0),0)</f>
        <v>Sanciones penales, administrativas, pecuniarias o fiscales y detrimento patrimonial.</v>
      </c>
      <c r="P223" s="147" t="s">
        <v>621</v>
      </c>
      <c r="Q223" s="148" t="s">
        <v>622</v>
      </c>
      <c r="R223" s="147" t="s">
        <v>623</v>
      </c>
      <c r="S223" s="237" t="str">
        <f>IFERROR(VLOOKUP(F223,'[18]Riesgos de corrupción'!$C$153:$M$188,11,0),0)</f>
        <v>Moderado</v>
      </c>
    </row>
    <row r="224" spans="3:19" ht="95.25" thickBot="1">
      <c r="C224" s="245"/>
      <c r="D224" s="245"/>
      <c r="E224" s="249"/>
      <c r="F224" s="252"/>
      <c r="G224" s="255"/>
      <c r="H224" s="39" t="s">
        <v>632</v>
      </c>
      <c r="I224" s="60" t="s">
        <v>633</v>
      </c>
      <c r="J224" s="60" t="s">
        <v>634</v>
      </c>
      <c r="K224" s="60" t="s">
        <v>622</v>
      </c>
      <c r="L224" s="60" t="s">
        <v>623</v>
      </c>
      <c r="M224" s="272"/>
      <c r="N224" s="310"/>
      <c r="O224" s="300"/>
      <c r="P224" s="157" t="s">
        <v>624</v>
      </c>
      <c r="Q224" s="158" t="s">
        <v>622</v>
      </c>
      <c r="R224" s="157" t="s">
        <v>625</v>
      </c>
      <c r="S224" s="267"/>
    </row>
    <row r="225" spans="3:19" ht="94.5">
      <c r="C225" s="351">
        <v>44588</v>
      </c>
      <c r="D225" s="352" t="s">
        <v>611</v>
      </c>
      <c r="E225" s="353" t="s">
        <v>612</v>
      </c>
      <c r="F225" s="261" t="s">
        <v>635</v>
      </c>
      <c r="G225" s="354" t="s">
        <v>636</v>
      </c>
      <c r="H225" s="159" t="s">
        <v>637</v>
      </c>
      <c r="I225" s="160" t="s">
        <v>638</v>
      </c>
      <c r="J225" s="161" t="s">
        <v>639</v>
      </c>
      <c r="K225" s="162" t="s">
        <v>622</v>
      </c>
      <c r="L225" s="163" t="s">
        <v>640</v>
      </c>
      <c r="M225" s="266" t="str">
        <f>IFERROR(VLOOKUP(F225,'[18]Riesgos de corrupción'!$C$153:$M$188,10,0),0)</f>
        <v>Alto</v>
      </c>
      <c r="N225" s="317" t="s">
        <v>620</v>
      </c>
      <c r="O225" s="318" t="str">
        <f>IFERROR(VLOOKUP(N225,'[18]Riesgos de corrupción'!$C$113:$D$148,2,0),0)</f>
        <v>Sanciones penales, administrativas, pecuniarias o fiscales y detrimento patrimonial.</v>
      </c>
      <c r="P225" s="164" t="s">
        <v>621</v>
      </c>
      <c r="Q225" s="165" t="s">
        <v>622</v>
      </c>
      <c r="R225" s="164" t="s">
        <v>623</v>
      </c>
      <c r="S225" s="238" t="str">
        <f>IFERROR(VLOOKUP(F225,'[18]Riesgos de corrupción'!$C$153:$M$188,11,0),0)</f>
        <v>Moderado</v>
      </c>
    </row>
    <row r="226" spans="3:19" ht="94.5">
      <c r="C226" s="244"/>
      <c r="D226" s="244"/>
      <c r="E226" s="248"/>
      <c r="F226" s="251"/>
      <c r="G226" s="254"/>
      <c r="H226" s="18" t="s">
        <v>641</v>
      </c>
      <c r="I226" s="166" t="s">
        <v>642</v>
      </c>
      <c r="J226" s="167" t="s">
        <v>643</v>
      </c>
      <c r="K226" s="51" t="s">
        <v>622</v>
      </c>
      <c r="L226" s="167" t="s">
        <v>644</v>
      </c>
      <c r="M226" s="266"/>
      <c r="N226" s="239"/>
      <c r="O226" s="241"/>
      <c r="P226" s="168" t="s">
        <v>624</v>
      </c>
      <c r="Q226" s="169" t="s">
        <v>622</v>
      </c>
      <c r="R226" s="168" t="s">
        <v>625</v>
      </c>
      <c r="S226" s="238"/>
    </row>
    <row r="227" spans="3:19" ht="95.25" thickBot="1">
      <c r="C227" s="245"/>
      <c r="D227" s="245"/>
      <c r="E227" s="249"/>
      <c r="F227" s="252"/>
      <c r="G227" s="255"/>
      <c r="H227" s="170" t="s">
        <v>645</v>
      </c>
      <c r="I227" s="126" t="s">
        <v>646</v>
      </c>
      <c r="J227" s="171" t="s">
        <v>647</v>
      </c>
      <c r="K227" s="172" t="s">
        <v>622</v>
      </c>
      <c r="L227" s="173" t="s">
        <v>648</v>
      </c>
      <c r="M227" s="272"/>
      <c r="N227" s="39"/>
      <c r="O227" s="60"/>
      <c r="P227" s="60"/>
      <c r="Q227" s="60"/>
      <c r="R227" s="60"/>
      <c r="S227" s="267"/>
    </row>
    <row r="228" spans="3:19" ht="78.75">
      <c r="C228" s="345">
        <v>44588</v>
      </c>
      <c r="D228" s="346" t="s">
        <v>649</v>
      </c>
      <c r="E228" s="347" t="s">
        <v>650</v>
      </c>
      <c r="F228" s="250" t="s">
        <v>651</v>
      </c>
      <c r="G228" s="348" t="s">
        <v>652</v>
      </c>
      <c r="H228" s="47" t="s">
        <v>653</v>
      </c>
      <c r="I228" s="66" t="s">
        <v>654</v>
      </c>
      <c r="J228" s="66" t="s">
        <v>655</v>
      </c>
      <c r="K228" s="66" t="s">
        <v>656</v>
      </c>
      <c r="L228" s="66" t="s">
        <v>657</v>
      </c>
      <c r="M228" s="274" t="str">
        <f>IFERROR(VLOOKUP(F228,'[19]Riesgos de corrupción'!$C$153:$M$188,10,0),0)</f>
        <v>Extremo</v>
      </c>
      <c r="N228" s="11" t="s">
        <v>57</v>
      </c>
      <c r="O228" s="30" t="s">
        <v>658</v>
      </c>
      <c r="P228" s="30" t="s">
        <v>58</v>
      </c>
      <c r="Q228" s="30" t="s">
        <v>659</v>
      </c>
      <c r="R228" s="30" t="s">
        <v>60</v>
      </c>
      <c r="S228" s="332" t="str">
        <f>IFERROR(VLOOKUP(F228,'[19]Riesgos de corrupción'!$C$153:$M$188,11,0),0)</f>
        <v>Alto</v>
      </c>
    </row>
    <row r="229" spans="3:19" ht="79.5" thickBot="1">
      <c r="C229" s="342"/>
      <c r="D229" s="342"/>
      <c r="E229" s="343"/>
      <c r="F229" s="251"/>
      <c r="G229" s="344"/>
      <c r="H229" s="18" t="s">
        <v>660</v>
      </c>
      <c r="I229" s="174" t="s">
        <v>661</v>
      </c>
      <c r="J229" s="51" t="s">
        <v>662</v>
      </c>
      <c r="K229" s="51" t="s">
        <v>656</v>
      </c>
      <c r="L229" s="51" t="s">
        <v>657</v>
      </c>
      <c r="M229" s="275"/>
      <c r="N229" s="39"/>
      <c r="O229" s="60"/>
      <c r="P229" s="60"/>
      <c r="Q229" s="60"/>
      <c r="R229" s="60"/>
      <c r="S229" s="333"/>
    </row>
    <row r="230" spans="3:19" ht="94.5">
      <c r="C230" s="345">
        <v>44588</v>
      </c>
      <c r="D230" s="346" t="s">
        <v>649</v>
      </c>
      <c r="E230" s="347" t="s">
        <v>650</v>
      </c>
      <c r="F230" s="250" t="s">
        <v>663</v>
      </c>
      <c r="G230" s="348" t="s">
        <v>664</v>
      </c>
      <c r="H230" s="47" t="s">
        <v>665</v>
      </c>
      <c r="I230" s="67" t="s">
        <v>666</v>
      </c>
      <c r="J230" s="67" t="s">
        <v>667</v>
      </c>
      <c r="K230" s="67" t="s">
        <v>656</v>
      </c>
      <c r="L230" s="67" t="s">
        <v>668</v>
      </c>
      <c r="M230" s="274" t="str">
        <f>IFERROR(VLOOKUP(F230,'[19]Riesgos de corrupción'!$C$153:$M$188,10,0),0)</f>
        <v>Extremo</v>
      </c>
      <c r="N230" s="49" t="s">
        <v>38</v>
      </c>
      <c r="O230" s="54" t="s">
        <v>98</v>
      </c>
      <c r="P230" s="50" t="s">
        <v>203</v>
      </c>
      <c r="Q230" s="54" t="s">
        <v>659</v>
      </c>
      <c r="R230" s="50" t="s">
        <v>204</v>
      </c>
      <c r="S230" s="332" t="str">
        <f>IFERROR(VLOOKUP(F230,'[19]Riesgos de corrupción'!$C$153:$M$188,11,0),0)</f>
        <v>Alto</v>
      </c>
    </row>
    <row r="231" spans="3:19" ht="78.75">
      <c r="C231" s="342"/>
      <c r="D231" s="342"/>
      <c r="E231" s="343"/>
      <c r="F231" s="251"/>
      <c r="G231" s="344"/>
      <c r="H231" s="18" t="s">
        <v>669</v>
      </c>
      <c r="I231" s="175" t="s">
        <v>670</v>
      </c>
      <c r="J231" s="176" t="s">
        <v>671</v>
      </c>
      <c r="K231" s="176" t="s">
        <v>656</v>
      </c>
      <c r="L231" s="176" t="s">
        <v>672</v>
      </c>
      <c r="M231" s="350"/>
      <c r="N231" s="18" t="s">
        <v>673</v>
      </c>
      <c r="O231" s="51" t="s">
        <v>674</v>
      </c>
      <c r="P231" s="51" t="s">
        <v>675</v>
      </c>
      <c r="Q231" s="51" t="s">
        <v>659</v>
      </c>
      <c r="R231" s="51" t="s">
        <v>676</v>
      </c>
      <c r="S231" s="349"/>
    </row>
    <row r="232" spans="3:19" ht="79.5" thickBot="1">
      <c r="C232" s="342"/>
      <c r="D232" s="342"/>
      <c r="E232" s="343"/>
      <c r="F232" s="251"/>
      <c r="G232" s="344"/>
      <c r="H232" s="39" t="s">
        <v>677</v>
      </c>
      <c r="I232" s="77" t="s">
        <v>678</v>
      </c>
      <c r="J232" s="77" t="s">
        <v>679</v>
      </c>
      <c r="K232" s="175" t="s">
        <v>680</v>
      </c>
      <c r="L232" s="77" t="s">
        <v>681</v>
      </c>
      <c r="M232" s="288"/>
      <c r="N232" s="58"/>
      <c r="O232" s="59"/>
      <c r="P232" s="59"/>
      <c r="Q232" s="59"/>
      <c r="R232" s="59"/>
      <c r="S232" s="334"/>
    </row>
    <row r="233" spans="3:19" ht="78.75">
      <c r="C233" s="345">
        <v>44588</v>
      </c>
      <c r="D233" s="346" t="s">
        <v>649</v>
      </c>
      <c r="E233" s="347" t="s">
        <v>650</v>
      </c>
      <c r="F233" s="250" t="s">
        <v>682</v>
      </c>
      <c r="G233" s="348" t="s">
        <v>683</v>
      </c>
      <c r="H233" s="177" t="s">
        <v>684</v>
      </c>
      <c r="I233" s="28" t="s">
        <v>685</v>
      </c>
      <c r="J233" s="27" t="s">
        <v>686</v>
      </c>
      <c r="K233" s="178" t="s">
        <v>680</v>
      </c>
      <c r="L233" s="29" t="s">
        <v>687</v>
      </c>
      <c r="M233" s="275" t="str">
        <f>IFERROR(VLOOKUP(F233,'[19]Riesgos de corrupción'!$C$153:$M$188,10,0),0)</f>
        <v>Extremo</v>
      </c>
      <c r="N233" s="18" t="s">
        <v>57</v>
      </c>
      <c r="O233" s="16" t="s">
        <v>658</v>
      </c>
      <c r="P233" s="16" t="s">
        <v>58</v>
      </c>
      <c r="Q233" s="16" t="s">
        <v>659</v>
      </c>
      <c r="R233" s="16" t="s">
        <v>60</v>
      </c>
      <c r="S233" s="333" t="str">
        <f>IFERROR(VLOOKUP(F233,'[19]Riesgos de corrupción'!$C$153:$M$188,11,0),0)</f>
        <v>Alto</v>
      </c>
    </row>
    <row r="234" spans="3:19" ht="94.5">
      <c r="C234" s="342"/>
      <c r="D234" s="342"/>
      <c r="E234" s="343"/>
      <c r="F234" s="251"/>
      <c r="G234" s="344"/>
      <c r="H234" s="32"/>
      <c r="I234" s="33"/>
      <c r="J234" s="33"/>
      <c r="K234" s="33"/>
      <c r="L234" s="33"/>
      <c r="M234" s="275"/>
      <c r="N234" s="18" t="s">
        <v>38</v>
      </c>
      <c r="O234" s="46" t="s">
        <v>98</v>
      </c>
      <c r="P234" s="51" t="s">
        <v>203</v>
      </c>
      <c r="Q234" s="46" t="s">
        <v>659</v>
      </c>
      <c r="R234" s="51" t="s">
        <v>204</v>
      </c>
      <c r="S234" s="333"/>
    </row>
    <row r="235" spans="3:19" ht="18.75" thickBot="1">
      <c r="C235" s="336"/>
      <c r="D235" s="336"/>
      <c r="E235" s="339"/>
      <c r="F235" s="251"/>
      <c r="G235" s="341"/>
      <c r="H235" s="39"/>
      <c r="I235" s="60"/>
      <c r="J235" s="60"/>
      <c r="K235" s="60"/>
      <c r="L235" s="60"/>
      <c r="M235" s="288"/>
      <c r="N235" s="39"/>
      <c r="O235" s="51"/>
      <c r="P235" s="60"/>
      <c r="Q235" s="60"/>
      <c r="R235" s="60"/>
      <c r="S235" s="334"/>
    </row>
    <row r="236" spans="3:19" ht="94.5">
      <c r="C236" s="345">
        <v>44588</v>
      </c>
      <c r="D236" s="346" t="s">
        <v>649</v>
      </c>
      <c r="E236" s="347" t="s">
        <v>650</v>
      </c>
      <c r="F236" s="250" t="s">
        <v>688</v>
      </c>
      <c r="G236" s="348" t="s">
        <v>689</v>
      </c>
      <c r="H236" s="11" t="s">
        <v>690</v>
      </c>
      <c r="I236" s="30" t="str">
        <f>IFERROR(VLOOKUP(H236,'[19]Riesgos de corrupción'!$Q$9:$R$44,2,0),0)</f>
        <v>Falta de segregación de roles y perfiles en la plataforma tecnológica, y presupuesto limitado que no permite la segregación operativa y administrativa</v>
      </c>
      <c r="J236" s="179" t="s">
        <v>691</v>
      </c>
      <c r="K236" s="180" t="s">
        <v>656</v>
      </c>
      <c r="L236" s="95" t="s">
        <v>687</v>
      </c>
      <c r="M236" s="274" t="str">
        <f>IFERROR(VLOOKUP(F236,'[19]Riesgos de corrupción'!$C$153:$M$188,10,0),0)</f>
        <v>Extremo</v>
      </c>
      <c r="N236" s="11" t="s">
        <v>38</v>
      </c>
      <c r="O236" s="30" t="str">
        <f>IFERROR(VLOOKUP(N236,'[19]Riesgos de corrupción'!$C$113:$D$148,2,0),0)</f>
        <v>Afectación de la imagen institucional de la ANM</v>
      </c>
      <c r="P236" s="16" t="s">
        <v>203</v>
      </c>
      <c r="Q236" s="174" t="s">
        <v>659</v>
      </c>
      <c r="R236" s="16" t="s">
        <v>204</v>
      </c>
      <c r="S236" s="332" t="str">
        <f>IFERROR(VLOOKUP(F236,'[19]Riesgos de corrupción'!$C$153:$M$188,11,0),0)</f>
        <v>Alto</v>
      </c>
    </row>
    <row r="237" spans="3:19" ht="78.75">
      <c r="C237" s="342"/>
      <c r="D237" s="342"/>
      <c r="E237" s="343"/>
      <c r="F237" s="251"/>
      <c r="G237" s="344"/>
      <c r="H237" s="18" t="s">
        <v>692</v>
      </c>
      <c r="I237" s="51" t="str">
        <f>IFERROR(VLOOKUP(H237,'[19]Riesgos de corrupción'!$Q$9:$R$44,2,0),0)</f>
        <v xml:space="preserve">Sistemas de Información y aplicaciones que carecen de funcionalidades que permitan contar con trazabilidad completa de las acciones </v>
      </c>
      <c r="J237" s="13" t="s">
        <v>693</v>
      </c>
      <c r="K237" s="14" t="s">
        <v>656</v>
      </c>
      <c r="L237" s="20" t="s">
        <v>694</v>
      </c>
      <c r="M237" s="275"/>
      <c r="N237" s="18" t="s">
        <v>673</v>
      </c>
      <c r="O237" s="51" t="str">
        <f>IFERROR(VLOOKUP(N237,'[19]Riesgos de corrupción'!$C$113:$D$148,2,0),0)</f>
        <v>Afectación y fallas en la prestación del servicio.</v>
      </c>
      <c r="P237" s="51" t="s">
        <v>675</v>
      </c>
      <c r="Q237" s="51" t="s">
        <v>659</v>
      </c>
      <c r="R237" s="51" t="s">
        <v>676</v>
      </c>
      <c r="S237" s="333"/>
    </row>
    <row r="238" spans="3:19" ht="79.5" thickBot="1">
      <c r="C238" s="336"/>
      <c r="D238" s="336"/>
      <c r="E238" s="339"/>
      <c r="F238" s="251"/>
      <c r="G238" s="341"/>
      <c r="H238" s="39" t="s">
        <v>695</v>
      </c>
      <c r="I238" s="60" t="str">
        <f>IFERROR(VLOOKUP(H238,'[19]Riesgos de corrupción'!$Q$9:$R$44,2,0),0)</f>
        <v>Interés de los particulares/ciberdelincuentes o miembros internos de la Entidad por atacar los sistemas de la Entidad</v>
      </c>
      <c r="J238" s="181" t="s">
        <v>696</v>
      </c>
      <c r="K238" s="35" t="s">
        <v>656</v>
      </c>
      <c r="L238" s="182" t="s">
        <v>697</v>
      </c>
      <c r="M238" s="288"/>
      <c r="N238" s="39"/>
      <c r="O238" s="60"/>
      <c r="P238" s="59"/>
      <c r="Q238" s="59"/>
      <c r="R238" s="59"/>
      <c r="S238" s="334"/>
    </row>
    <row r="239" spans="3:19" ht="94.5">
      <c r="C239" s="345">
        <v>44588</v>
      </c>
      <c r="D239" s="346" t="s">
        <v>649</v>
      </c>
      <c r="E239" s="347" t="s">
        <v>650</v>
      </c>
      <c r="F239" s="250" t="s">
        <v>698</v>
      </c>
      <c r="G239" s="348" t="s">
        <v>699</v>
      </c>
      <c r="H239" s="11" t="s">
        <v>690</v>
      </c>
      <c r="I239" s="30" t="str">
        <f>IFERROR(VLOOKUP(H239,'[19]Riesgos de corrupción'!$Q$9:$R$44,2,0),0)</f>
        <v>Falta de segregación de roles y perfiles en la plataforma tecnológica, y presupuesto limitado que no permite la segregación operativa y administrativa</v>
      </c>
      <c r="J239" s="94" t="s">
        <v>700</v>
      </c>
      <c r="K239" s="180" t="s">
        <v>656</v>
      </c>
      <c r="L239" s="95" t="s">
        <v>701</v>
      </c>
      <c r="M239" s="274" t="str">
        <f>IFERROR(VLOOKUP(F239,'[19]Riesgos de corrupción'!$C$153:$M$188,10,0),0)</f>
        <v>Extremo</v>
      </c>
      <c r="N239" s="11" t="s">
        <v>57</v>
      </c>
      <c r="O239" s="30" t="str">
        <f>IFERROR(VLOOKUP(N239,'[19]Riesgos de corrupción'!$C$113:$D$148,2,0),0)</f>
        <v>Pérdida de recursos públicos/Detrimento patrimonial por manipulación en los procesos de contratación</v>
      </c>
      <c r="P239" s="16" t="s">
        <v>58</v>
      </c>
      <c r="Q239" s="16" t="s">
        <v>659</v>
      </c>
      <c r="R239" s="16" t="s">
        <v>60</v>
      </c>
      <c r="S239" s="332" t="str">
        <f>IFERROR(VLOOKUP(F239,'[19]Riesgos de corrupción'!$C$153:$M$188,11,0),0)</f>
        <v>Alto</v>
      </c>
    </row>
    <row r="240" spans="3:19" ht="63.75" thickBot="1">
      <c r="C240" s="342"/>
      <c r="D240" s="342"/>
      <c r="E240" s="343"/>
      <c r="F240" s="251"/>
      <c r="G240" s="344"/>
      <c r="H240" s="18"/>
      <c r="I240" s="51"/>
      <c r="J240" s="51"/>
      <c r="K240" s="51"/>
      <c r="L240" s="51"/>
      <c r="M240" s="275"/>
      <c r="N240" s="18" t="s">
        <v>673</v>
      </c>
      <c r="O240" s="51" t="str">
        <f>IFERROR(VLOOKUP(N240,'[19]Riesgos de corrupción'!$C$113:$D$148,2,0),0)</f>
        <v>Afectación y fallas en la prestación del servicio.</v>
      </c>
      <c r="P240" s="51" t="s">
        <v>675</v>
      </c>
      <c r="Q240" s="51" t="s">
        <v>659</v>
      </c>
      <c r="R240" s="51" t="s">
        <v>676</v>
      </c>
      <c r="S240" s="333"/>
    </row>
    <row r="241" spans="3:19" ht="94.5">
      <c r="C241" s="335">
        <v>44588</v>
      </c>
      <c r="D241" s="337" t="s">
        <v>649</v>
      </c>
      <c r="E241" s="338" t="s">
        <v>650</v>
      </c>
      <c r="F241" s="250" t="s">
        <v>702</v>
      </c>
      <c r="G241" s="340" t="s">
        <v>703</v>
      </c>
      <c r="H241" s="11" t="s">
        <v>704</v>
      </c>
      <c r="I241" s="30" t="str">
        <f>IFERROR(VLOOKUP(H241,'[19]Riesgos de corrupción'!$Q$9:$R$44,2,0),0)</f>
        <v>Inoportunidad en la atención de los  planes de remediación</v>
      </c>
      <c r="J241" s="129" t="s">
        <v>705</v>
      </c>
      <c r="K241" s="128" t="s">
        <v>706</v>
      </c>
      <c r="L241" s="183" t="s">
        <v>707</v>
      </c>
      <c r="M241" s="274" t="str">
        <f>IFERROR(VLOOKUP(F241,'[19]Riesgos de corrupción'!$C$153:$M$188,10,0),0)</f>
        <v>Extremo</v>
      </c>
      <c r="N241" s="11" t="s">
        <v>38</v>
      </c>
      <c r="O241" s="30" t="str">
        <f>IFERROR(VLOOKUP(N241,'[19]Riesgos de corrupción'!$C$113:$D$148,2,0),0)</f>
        <v>Afectación de la imagen institucional de la ANM</v>
      </c>
      <c r="P241" s="16" t="s">
        <v>203</v>
      </c>
      <c r="Q241" s="174" t="s">
        <v>659</v>
      </c>
      <c r="R241" s="16" t="s">
        <v>204</v>
      </c>
      <c r="S241" s="332" t="str">
        <f>IFERROR(VLOOKUP(F241,'[19]Riesgos de corrupción'!$C$153:$M$188,11,0),0)</f>
        <v>Alto</v>
      </c>
    </row>
    <row r="242" spans="3:19" ht="63">
      <c r="C242" s="342"/>
      <c r="D242" s="342"/>
      <c r="E242" s="343"/>
      <c r="F242" s="251"/>
      <c r="G242" s="344"/>
      <c r="H242" s="18" t="s">
        <v>708</v>
      </c>
      <c r="I242" s="51" t="str">
        <f>IFERROR(VLOOKUP(H242,'[19]Riesgos de corrupción'!$Q$9:$R$44,2,0),0)</f>
        <v>Falta de recurso humano para atender oportunamente la aplicación de los planes de remediación</v>
      </c>
      <c r="J242" s="184" t="s">
        <v>709</v>
      </c>
      <c r="K242" s="185" t="s">
        <v>710</v>
      </c>
      <c r="L242" s="186" t="s">
        <v>711</v>
      </c>
      <c r="M242" s="275"/>
      <c r="N242" s="18" t="s">
        <v>673</v>
      </c>
      <c r="O242" s="51" t="str">
        <f>IFERROR(VLOOKUP(N242,'[19]Riesgos de corrupción'!$C$113:$D$148,2,0),0)</f>
        <v>Afectación y fallas en la prestación del servicio.</v>
      </c>
      <c r="P242" s="51" t="s">
        <v>675</v>
      </c>
      <c r="Q242" s="51" t="s">
        <v>659</v>
      </c>
      <c r="R242" s="51" t="s">
        <v>676</v>
      </c>
      <c r="S242" s="333"/>
    </row>
    <row r="243" spans="3:19" ht="63.75" thickBot="1">
      <c r="C243" s="336"/>
      <c r="D243" s="336"/>
      <c r="E243" s="339"/>
      <c r="F243" s="251"/>
      <c r="G243" s="341"/>
      <c r="H243" s="39" t="s">
        <v>712</v>
      </c>
      <c r="I243" s="60" t="str">
        <f>IFERROR(VLOOKUP(H243,'[19]Riesgos de corrupción'!$Q$9:$R$44,2,0),0)</f>
        <v>Aplicación de controles no efectivos</v>
      </c>
      <c r="J243" s="187" t="s">
        <v>713</v>
      </c>
      <c r="K243" s="188" t="s">
        <v>714</v>
      </c>
      <c r="L243" s="189" t="s">
        <v>715</v>
      </c>
      <c r="M243" s="288"/>
      <c r="N243" s="39"/>
      <c r="O243" s="60"/>
      <c r="P243" s="60"/>
      <c r="Q243" s="60"/>
      <c r="R243" s="60"/>
      <c r="S243" s="334"/>
    </row>
    <row r="244" spans="3:19" ht="78.75">
      <c r="C244" s="335">
        <v>44588</v>
      </c>
      <c r="D244" s="337" t="s">
        <v>649</v>
      </c>
      <c r="E244" s="338" t="s">
        <v>650</v>
      </c>
      <c r="F244" s="250" t="s">
        <v>716</v>
      </c>
      <c r="G244" s="340" t="s">
        <v>717</v>
      </c>
      <c r="H244" s="11" t="s">
        <v>718</v>
      </c>
      <c r="I244" s="30" t="str">
        <f>IFERROR(VLOOKUP(H244,'[19]Riesgos de corrupción'!$Q$9:$R$44,2,0),0)</f>
        <v>Debilidades en la definición de controles para validación de criterios de aceptación</v>
      </c>
      <c r="J244" s="27" t="s">
        <v>719</v>
      </c>
      <c r="K244" s="178" t="s">
        <v>680</v>
      </c>
      <c r="L244" s="29" t="s">
        <v>720</v>
      </c>
      <c r="M244" s="274" t="str">
        <f>IFERROR(VLOOKUP(F244,'[19]Riesgos de corrupción'!$C$153:$M$188,10,0),0)</f>
        <v>Extremo</v>
      </c>
      <c r="N244" s="11" t="s">
        <v>57</v>
      </c>
      <c r="O244" s="30" t="str">
        <f>IFERROR(VLOOKUP(N244,'[19]Riesgos de corrupción'!$C$113:$D$148,2,0),0)</f>
        <v>Pérdida de recursos públicos/Detrimento patrimonial por manipulación en los procesos de contratación</v>
      </c>
      <c r="P244" s="30" t="s">
        <v>58</v>
      </c>
      <c r="Q244" s="30" t="s">
        <v>659</v>
      </c>
      <c r="R244" s="30" t="s">
        <v>60</v>
      </c>
      <c r="S244" s="332" t="str">
        <f>IFERROR(VLOOKUP(F244,'[19]Riesgos de corrupción'!$C$153:$M$188,11,0),0)</f>
        <v>Alto</v>
      </c>
    </row>
    <row r="245" spans="3:19" ht="95.25" thickBot="1">
      <c r="C245" s="336"/>
      <c r="D245" s="336"/>
      <c r="E245" s="339"/>
      <c r="F245" s="252"/>
      <c r="G245" s="341"/>
      <c r="H245" s="39" t="s">
        <v>721</v>
      </c>
      <c r="I245" s="60" t="str">
        <f>IFERROR(VLOOKUP(H245,'[19]Riesgos de corrupción'!$Q$9:$R$44,2,0),0)</f>
        <v>Fallas en la verificación de cumplimiento por parte de la supervisión del contrato</v>
      </c>
      <c r="J245" s="181" t="s">
        <v>722</v>
      </c>
      <c r="K245" s="190" t="s">
        <v>723</v>
      </c>
      <c r="L245" s="182" t="s">
        <v>724</v>
      </c>
      <c r="M245" s="288"/>
      <c r="N245" s="39" t="s">
        <v>38</v>
      </c>
      <c r="O245" s="60" t="str">
        <f>IFERROR(VLOOKUP(N245,'[19]Riesgos de corrupción'!$C$113:$D$148,2,0),0)</f>
        <v>Afectación de la imagen institucional de la ANM</v>
      </c>
      <c r="P245" s="60" t="s">
        <v>203</v>
      </c>
      <c r="Q245" s="111" t="s">
        <v>659</v>
      </c>
      <c r="R245" s="60" t="s">
        <v>204</v>
      </c>
      <c r="S245" s="334"/>
    </row>
    <row r="246" spans="3:19" ht="94.5">
      <c r="C246" s="316">
        <v>44588</v>
      </c>
      <c r="D246" s="309" t="s">
        <v>725</v>
      </c>
      <c r="E246" s="299" t="s">
        <v>726</v>
      </c>
      <c r="F246" s="250" t="s">
        <v>727</v>
      </c>
      <c r="G246" s="314" t="s">
        <v>728</v>
      </c>
      <c r="H246" s="11" t="s">
        <v>729</v>
      </c>
      <c r="I246" s="30" t="str">
        <f>IFERROR(VLOOKUP(H246,'[20]Riesgos de corrupción'!$Q$9:$R$44,2,0),0)</f>
        <v>Falta de capacidad operativa para realizar acompañamiento y seguimiento aa todo el proceso de evaluación de desempeño laboral</v>
      </c>
      <c r="J246" s="27" t="s">
        <v>730</v>
      </c>
      <c r="K246" s="28" t="s">
        <v>731</v>
      </c>
      <c r="L246" s="28" t="s">
        <v>732</v>
      </c>
      <c r="M246" s="274">
        <f>IFERROR(VLOOKUP(F246,'[20]Riesgos de corrupción'!$C$153:$M$188,10,0),0)</f>
        <v>0</v>
      </c>
      <c r="N246" s="309" t="s">
        <v>733</v>
      </c>
      <c r="O246" s="299" t="str">
        <f>IFERROR(VLOOKUP(N246,'[20]Riesgos de corrupción'!$C$113:$D$148,2,0),0)</f>
        <v>Pérdida de recursos públicos/Detrimento patrimonial por incumplimiento de funciones</v>
      </c>
      <c r="P246" s="30" t="s">
        <v>58</v>
      </c>
      <c r="Q246" s="30" t="s">
        <v>59</v>
      </c>
      <c r="R246" s="30" t="s">
        <v>60</v>
      </c>
      <c r="S246" s="237">
        <f>IFERROR(VLOOKUP(F246,'[20]Riesgos de corrupción'!$C$153:$M$188,11,0),0)</f>
        <v>0</v>
      </c>
    </row>
    <row r="247" spans="3:19" ht="63.75" thickBot="1">
      <c r="C247" s="317"/>
      <c r="D247" s="317"/>
      <c r="E247" s="318"/>
      <c r="F247" s="251"/>
      <c r="G247" s="320"/>
      <c r="H247" s="18" t="s">
        <v>734</v>
      </c>
      <c r="I247" s="51" t="str">
        <f>IFERROR(VLOOKUP(H247,'[20]Riesgos de corrupción'!$Q$9:$R$44,2,0),0)</f>
        <v>Inoportunidad en la realización de las evaluaciones por parte de los evaluadores</v>
      </c>
      <c r="J247" s="34" t="s">
        <v>735</v>
      </c>
      <c r="K247" s="35" t="s">
        <v>731</v>
      </c>
      <c r="L247" s="36" t="s">
        <v>644</v>
      </c>
      <c r="M247" s="275"/>
      <c r="N247" s="239"/>
      <c r="O247" s="241"/>
      <c r="P247" s="51" t="s">
        <v>736</v>
      </c>
      <c r="Q247" s="51" t="s">
        <v>737</v>
      </c>
      <c r="R247" s="51" t="s">
        <v>738</v>
      </c>
      <c r="S247" s="238"/>
    </row>
    <row r="248" spans="3:19" ht="189">
      <c r="C248" s="316">
        <v>44588</v>
      </c>
      <c r="D248" s="309" t="s">
        <v>725</v>
      </c>
      <c r="E248" s="299" t="s">
        <v>726</v>
      </c>
      <c r="F248" s="250" t="s">
        <v>739</v>
      </c>
      <c r="G248" s="314" t="s">
        <v>740</v>
      </c>
      <c r="H248" s="11" t="s">
        <v>741</v>
      </c>
      <c r="I248" s="30" t="str">
        <f>IFERROR(VLOOKUP(H248,'[20]Riesgos de corrupción'!$Q$9:$R$44,2,0),0)</f>
        <v>Presión por parte de terceros al Grupo de Talento Humano, para establecer el manual de funciones de la Entidad en favor de intereses particulares</v>
      </c>
      <c r="J248" s="91" t="s">
        <v>742</v>
      </c>
      <c r="K248" s="150" t="s">
        <v>743</v>
      </c>
      <c r="L248" s="151" t="s">
        <v>744</v>
      </c>
      <c r="M248" s="274">
        <f>IFERROR(VLOOKUP(F248,'[20]Riesgos de corrupción'!$C$153:$M$188,10,0),0)</f>
        <v>0</v>
      </c>
      <c r="N248" s="309" t="s">
        <v>745</v>
      </c>
      <c r="O248" s="299" t="str">
        <f>IFERROR(VLOOKUP(N248,'[20]Riesgos de corrupción'!$C$113:$D$148,2,0),0)</f>
        <v>Favorecimiento de intereses privados/ terceros por el reconocimiento situaciones administrativas  o nombramientos sin el lleno de los requisitos; o por manipulación del manual de funciones</v>
      </c>
      <c r="P248" s="30" t="s">
        <v>58</v>
      </c>
      <c r="Q248" s="30" t="s">
        <v>59</v>
      </c>
      <c r="R248" s="30" t="s">
        <v>60</v>
      </c>
      <c r="S248" s="237">
        <f>IFERROR(VLOOKUP(F248,'[20]Riesgos de corrupción'!$C$153:$M$188,11,0),0)</f>
        <v>0</v>
      </c>
    </row>
    <row r="249" spans="3:19" ht="63.75" thickBot="1">
      <c r="C249" s="317"/>
      <c r="D249" s="317"/>
      <c r="E249" s="318"/>
      <c r="F249" s="251"/>
      <c r="G249" s="320"/>
      <c r="H249" s="18"/>
      <c r="I249" s="60"/>
      <c r="J249" s="51"/>
      <c r="K249" s="51"/>
      <c r="L249" s="51"/>
      <c r="M249" s="275"/>
      <c r="N249" s="239"/>
      <c r="O249" s="241"/>
      <c r="P249" s="51" t="s">
        <v>746</v>
      </c>
      <c r="Q249" s="51" t="s">
        <v>747</v>
      </c>
      <c r="R249" s="51" t="s">
        <v>748</v>
      </c>
      <c r="S249" s="238"/>
    </row>
    <row r="250" spans="3:19" ht="78.75">
      <c r="C250" s="316">
        <v>44588</v>
      </c>
      <c r="D250" s="309" t="s">
        <v>725</v>
      </c>
      <c r="E250" s="299" t="s">
        <v>726</v>
      </c>
      <c r="F250" s="250" t="s">
        <v>749</v>
      </c>
      <c r="G250" s="314" t="s">
        <v>750</v>
      </c>
      <c r="H250" s="11" t="s">
        <v>751</v>
      </c>
      <c r="I250" s="91" t="s">
        <v>752</v>
      </c>
      <c r="J250" s="27" t="s">
        <v>753</v>
      </c>
      <c r="K250" s="28" t="s">
        <v>731</v>
      </c>
      <c r="L250" s="29" t="s">
        <v>754</v>
      </c>
      <c r="M250" s="274">
        <f>IFERROR(VLOOKUP(F250,'[20]Riesgos de corrupción'!$C$153:$M$188,10,0),0)</f>
        <v>0</v>
      </c>
      <c r="N250" s="309" t="s">
        <v>745</v>
      </c>
      <c r="O250" s="299" t="str">
        <f>IFERROR(VLOOKUP(N250,'[20]Riesgos de corrupción'!$C$113:$D$148,2,0),0)</f>
        <v>Favorecimiento de intereses privados/ terceros por el reconocimiento situaciones administrativas  o nombramientos sin el lleno de los requisitos; o por manipulación del manual de funciones</v>
      </c>
      <c r="P250" s="30" t="s">
        <v>58</v>
      </c>
      <c r="Q250" s="30" t="s">
        <v>59</v>
      </c>
      <c r="R250" s="30" t="s">
        <v>60</v>
      </c>
      <c r="S250" s="237">
        <f>IFERROR(VLOOKUP(F250,'[20]Riesgos de corrupción'!$C$153:$M$188,11,0),0)</f>
        <v>0</v>
      </c>
    </row>
    <row r="251" spans="3:19" ht="63.75" thickBot="1">
      <c r="C251" s="317"/>
      <c r="D251" s="317"/>
      <c r="E251" s="318"/>
      <c r="F251" s="251"/>
      <c r="G251" s="320"/>
      <c r="H251" s="18" t="s">
        <v>755</v>
      </c>
      <c r="I251" s="14" t="s">
        <v>756</v>
      </c>
      <c r="J251" s="13" t="s">
        <v>757</v>
      </c>
      <c r="K251" s="14" t="s">
        <v>731</v>
      </c>
      <c r="L251" s="20" t="s">
        <v>758</v>
      </c>
      <c r="M251" s="275"/>
      <c r="N251" s="239"/>
      <c r="O251" s="241"/>
      <c r="P251" s="51" t="s">
        <v>746</v>
      </c>
      <c r="Q251" s="51" t="s">
        <v>747</v>
      </c>
      <c r="R251" s="51" t="s">
        <v>748</v>
      </c>
      <c r="S251" s="238"/>
    </row>
    <row r="252" spans="3:19" ht="94.5">
      <c r="C252" s="316">
        <v>44588</v>
      </c>
      <c r="D252" s="309" t="s">
        <v>725</v>
      </c>
      <c r="E252" s="299" t="s">
        <v>726</v>
      </c>
      <c r="F252" s="250" t="s">
        <v>759</v>
      </c>
      <c r="G252" s="314" t="s">
        <v>760</v>
      </c>
      <c r="H252" s="11" t="s">
        <v>684</v>
      </c>
      <c r="I252" s="30" t="str">
        <f>IFERROR(VLOOKUP(H252,'[20]Riesgos de corrupción'!$Q$9:$R$44,2,0),0)</f>
        <v>Intereses particulares o de terceros para el direccionamiento del proceso contractual</v>
      </c>
      <c r="J252" s="27" t="s">
        <v>686</v>
      </c>
      <c r="K252" s="28" t="s">
        <v>761</v>
      </c>
      <c r="L252" s="29" t="s">
        <v>687</v>
      </c>
      <c r="M252" s="274">
        <f>IFERROR(VLOOKUP(F252,'[20]Riesgos de corrupción'!$C$153:$M$188,10,0),0)</f>
        <v>0</v>
      </c>
      <c r="N252" s="11" t="s">
        <v>57</v>
      </c>
      <c r="O252" s="30" t="str">
        <f>IFERROR(VLOOKUP(N252,'[20]Riesgos de corrupción'!$C$113:$D$148,2,0),0)</f>
        <v>Pérdida de recursos públicos/Detrimento patrimonial por manipulación en los procesos de contratación</v>
      </c>
      <c r="P252" s="30" t="s">
        <v>58</v>
      </c>
      <c r="Q252" s="30" t="s">
        <v>59</v>
      </c>
      <c r="R252" s="30" t="s">
        <v>60</v>
      </c>
      <c r="S252" s="265">
        <f>IFERROR(VLOOKUP(F252,'[20]Riesgos de corrupción'!$C$153:$M$188,11,0),0)</f>
        <v>0</v>
      </c>
    </row>
    <row r="253" spans="3:19" ht="63.75" thickBot="1">
      <c r="C253" s="317"/>
      <c r="D253" s="317"/>
      <c r="E253" s="318"/>
      <c r="F253" s="251"/>
      <c r="G253" s="320"/>
      <c r="H253" s="18" t="s">
        <v>762</v>
      </c>
      <c r="I253" s="51" t="str">
        <f>IFERROR(VLOOKUP(H253,'[20]Riesgos de corrupción'!$Q$9:$R$44,2,0),0)</f>
        <v>Incluir temas de capacitación para favorecer un interés particular o de terceros</v>
      </c>
      <c r="J253" s="13" t="s">
        <v>763</v>
      </c>
      <c r="K253" s="14" t="s">
        <v>731</v>
      </c>
      <c r="L253" s="14" t="s">
        <v>764</v>
      </c>
      <c r="M253" s="275"/>
      <c r="N253" s="18"/>
      <c r="O253" s="51"/>
      <c r="P253" s="51"/>
      <c r="Q253" s="51"/>
      <c r="R253" s="51"/>
      <c r="S253" s="266"/>
    </row>
    <row r="254" spans="3:19" ht="94.5">
      <c r="C254" s="311">
        <v>44588</v>
      </c>
      <c r="D254" s="309" t="s">
        <v>725</v>
      </c>
      <c r="E254" s="299" t="s">
        <v>726</v>
      </c>
      <c r="F254" s="250" t="s">
        <v>765</v>
      </c>
      <c r="G254" s="314" t="s">
        <v>766</v>
      </c>
      <c r="H254" s="11" t="s">
        <v>684</v>
      </c>
      <c r="I254" s="30" t="str">
        <f>IFERROR(VLOOKUP(H254,'[20]Riesgos de corrupción'!$Q$9:$R$44,2,0),0)</f>
        <v>Intereses particulares o de terceros para el direccionamiento del proceso contractual</v>
      </c>
      <c r="J254" s="27" t="s">
        <v>686</v>
      </c>
      <c r="K254" s="28" t="s">
        <v>761</v>
      </c>
      <c r="L254" s="29" t="s">
        <v>687</v>
      </c>
      <c r="M254" s="274">
        <f>IFERROR(VLOOKUP(F254,'[20]Riesgos de corrupción'!$C$153:$M$188,10,0),0)</f>
        <v>0</v>
      </c>
      <c r="N254" s="11" t="s">
        <v>57</v>
      </c>
      <c r="O254" s="30" t="str">
        <f>IFERROR(VLOOKUP(N254,'[20]Riesgos de corrupción'!$C$113:$D$148,2,0),0)</f>
        <v>Pérdida de recursos públicos/Detrimento patrimonial por manipulación en los procesos de contratación</v>
      </c>
      <c r="P254" s="30" t="s">
        <v>58</v>
      </c>
      <c r="Q254" s="30" t="s">
        <v>59</v>
      </c>
      <c r="R254" s="191" t="s">
        <v>60</v>
      </c>
      <c r="S254" s="329">
        <f>IFERROR(VLOOKUP(F254,'[20]Riesgos de corrupción'!$C$153:$M$188,11,0),0)</f>
        <v>0</v>
      </c>
    </row>
    <row r="255" spans="3:19" ht="79.5" thickBot="1">
      <c r="C255" s="331"/>
      <c r="D255" s="317"/>
      <c r="E255" s="318"/>
      <c r="F255" s="251"/>
      <c r="G255" s="320"/>
      <c r="H255" s="18" t="s">
        <v>762</v>
      </c>
      <c r="I255" s="51" t="str">
        <f>IFERROR(VLOOKUP(H255,'[20]Riesgos de corrupción'!$Q$9:$R$44,2,0),0)</f>
        <v>Incluir temas de capacitación para favorecer un interés particular o de terceros</v>
      </c>
      <c r="J255" s="13" t="s">
        <v>767</v>
      </c>
      <c r="K255" s="14" t="s">
        <v>731</v>
      </c>
      <c r="L255" s="14" t="s">
        <v>768</v>
      </c>
      <c r="M255" s="275"/>
      <c r="N255" s="18"/>
      <c r="O255" s="51"/>
      <c r="P255" s="51"/>
      <c r="Q255" s="51"/>
      <c r="R255" s="193"/>
      <c r="S255" s="330"/>
    </row>
    <row r="256" spans="3:19" ht="95.25" thickBot="1">
      <c r="C256" s="194">
        <v>44588</v>
      </c>
      <c r="D256" s="195" t="s">
        <v>725</v>
      </c>
      <c r="E256" s="196" t="s">
        <v>726</v>
      </c>
      <c r="F256" s="197" t="s">
        <v>769</v>
      </c>
      <c r="G256" s="198" t="s">
        <v>770</v>
      </c>
      <c r="H256" s="199" t="s">
        <v>684</v>
      </c>
      <c r="I256" s="200" t="str">
        <f>IFERROR(VLOOKUP(H256,'[20]Riesgos de corrupción'!$Q$9:$R$44,2,0),0)</f>
        <v>Intereses particulares o de terceros para el direccionamiento del proceso contractual</v>
      </c>
      <c r="J256" s="201" t="s">
        <v>686</v>
      </c>
      <c r="K256" s="202" t="s">
        <v>761</v>
      </c>
      <c r="L256" s="203" t="s">
        <v>687</v>
      </c>
      <c r="M256" s="204">
        <f>IFERROR(VLOOKUP(F256,'[20]Riesgos de corrupción'!$C$153:$M$188,10,0),0)</f>
        <v>0</v>
      </c>
      <c r="N256" s="199" t="s">
        <v>57</v>
      </c>
      <c r="O256" s="200" t="str">
        <f>IFERROR(VLOOKUP(N256,'[20]Riesgos de corrupción'!$C$113:$D$148,2,0),0)</f>
        <v>Pérdida de recursos públicos/Detrimento patrimonial por manipulación en los procesos de contratación</v>
      </c>
      <c r="P256" s="200" t="s">
        <v>58</v>
      </c>
      <c r="Q256" s="200" t="s">
        <v>59</v>
      </c>
      <c r="R256" s="205" t="s">
        <v>60</v>
      </c>
      <c r="S256" s="192">
        <f>IFERROR(VLOOKUP(F256,'[20]Riesgos de corrupción'!$C$153:$M$188,11,0),0)</f>
        <v>0</v>
      </c>
    </row>
    <row r="257" spans="3:19" ht="94.5">
      <c r="C257" s="311">
        <v>44588</v>
      </c>
      <c r="D257" s="309" t="s">
        <v>725</v>
      </c>
      <c r="E257" s="299" t="s">
        <v>726</v>
      </c>
      <c r="F257" s="250" t="s">
        <v>771</v>
      </c>
      <c r="G257" s="314" t="s">
        <v>772</v>
      </c>
      <c r="H257" s="11" t="s">
        <v>773</v>
      </c>
      <c r="I257" s="28" t="s">
        <v>774</v>
      </c>
      <c r="J257" s="90" t="s">
        <v>775</v>
      </c>
      <c r="K257" s="90" t="s">
        <v>776</v>
      </c>
      <c r="L257" s="156" t="s">
        <v>777</v>
      </c>
      <c r="M257" s="274">
        <f>IFERROR(VLOOKUP(F257,'[20]Riesgos de corrupción'!$C$153:$M$188,10,0),0)</f>
        <v>0</v>
      </c>
      <c r="N257" s="309" t="s">
        <v>745</v>
      </c>
      <c r="O257" s="299" t="str">
        <f>IFERROR(VLOOKUP(N257,'[20]Riesgos de corrupción'!$C$113:$D$148,2,0),0)</f>
        <v>Favorecimiento de intereses privados/ terceros por el reconocimiento situaciones administrativas  o nombramientos sin el lleno de los requisitos; o por manipulación del manual de funciones</v>
      </c>
      <c r="P257" s="30" t="s">
        <v>58</v>
      </c>
      <c r="Q257" s="30" t="s">
        <v>59</v>
      </c>
      <c r="R257" s="30" t="s">
        <v>60</v>
      </c>
      <c r="S257" s="301">
        <f>IFERROR(VLOOKUP(F257,'[20]Riesgos de corrupción'!$C$153:$M$188,11,0),0)</f>
        <v>0</v>
      </c>
    </row>
    <row r="258" spans="3:19" ht="63.75" thickBot="1">
      <c r="C258" s="312"/>
      <c r="D258" s="310"/>
      <c r="E258" s="300"/>
      <c r="F258" s="252"/>
      <c r="G258" s="315"/>
      <c r="H258" s="39"/>
      <c r="I258" s="60"/>
      <c r="J258" s="60"/>
      <c r="K258" s="60"/>
      <c r="L258" s="60"/>
      <c r="M258" s="288"/>
      <c r="N258" s="310"/>
      <c r="O258" s="300"/>
      <c r="P258" s="60" t="s">
        <v>746</v>
      </c>
      <c r="Q258" s="60" t="s">
        <v>747</v>
      </c>
      <c r="R258" s="60" t="s">
        <v>748</v>
      </c>
      <c r="S258" s="302"/>
    </row>
    <row r="259" spans="3:19" ht="94.5">
      <c r="C259" s="321">
        <v>44588</v>
      </c>
      <c r="D259" s="323" t="s">
        <v>725</v>
      </c>
      <c r="E259" s="325" t="s">
        <v>726</v>
      </c>
      <c r="F259" s="250" t="s">
        <v>778</v>
      </c>
      <c r="G259" s="327" t="s">
        <v>779</v>
      </c>
      <c r="H259" s="206" t="s">
        <v>780</v>
      </c>
      <c r="I259" s="76" t="str">
        <f>IFERROR(VLOOKUP(H259,'[20]Riesgos de corrupción'!$Q$9:$R$44,2,0),0)</f>
        <v>Situaciones administrativas sin autorización previa</v>
      </c>
      <c r="J259" s="183" t="s">
        <v>781</v>
      </c>
      <c r="K259" s="183" t="s">
        <v>776</v>
      </c>
      <c r="L259" s="183" t="s">
        <v>782</v>
      </c>
      <c r="M259" s="274">
        <f>IFERROR(VLOOKUP(F259,'[20]Riesgos de corrupción'!$C$153:$M$188,10,0),0)</f>
        <v>0</v>
      </c>
      <c r="N259" s="309" t="s">
        <v>745</v>
      </c>
      <c r="O259" s="299" t="str">
        <f>IFERROR(VLOOKUP(N259,'[20]Riesgos de corrupción'!$C$113:$D$148,2,0),0)</f>
        <v>Favorecimiento de intereses privados/ terceros por el reconocimiento situaciones administrativas  o nombramientos sin el lleno de los requisitos; o por manipulación del manual de funciones</v>
      </c>
      <c r="P259" s="30" t="s">
        <v>58</v>
      </c>
      <c r="Q259" s="30" t="s">
        <v>59</v>
      </c>
      <c r="R259" s="30" t="s">
        <v>60</v>
      </c>
      <c r="S259" s="301">
        <f>IFERROR(VLOOKUP(F259,'[20]Riesgos de corrupción'!$C$153:$M$188,11,0),0)</f>
        <v>0</v>
      </c>
    </row>
    <row r="260" spans="3:19" ht="63.75" thickBot="1">
      <c r="C260" s="322"/>
      <c r="D260" s="324"/>
      <c r="E260" s="326"/>
      <c r="F260" s="252"/>
      <c r="G260" s="328"/>
      <c r="H260" s="207"/>
      <c r="I260" s="135"/>
      <c r="J260" s="135"/>
      <c r="K260" s="135"/>
      <c r="L260" s="135"/>
      <c r="M260" s="288"/>
      <c r="N260" s="310"/>
      <c r="O260" s="300"/>
      <c r="P260" s="60" t="s">
        <v>746</v>
      </c>
      <c r="Q260" s="60" t="s">
        <v>747</v>
      </c>
      <c r="R260" s="60" t="s">
        <v>748</v>
      </c>
      <c r="S260" s="302"/>
    </row>
    <row r="261" spans="3:19" ht="94.5">
      <c r="C261" s="311">
        <v>44588</v>
      </c>
      <c r="D261" s="309" t="s">
        <v>725</v>
      </c>
      <c r="E261" s="299" t="s">
        <v>726</v>
      </c>
      <c r="F261" s="250" t="s">
        <v>783</v>
      </c>
      <c r="G261" s="314" t="s">
        <v>784</v>
      </c>
      <c r="H261" s="11" t="s">
        <v>785</v>
      </c>
      <c r="I261" s="12" t="str">
        <f>IFERROR(VLOOKUP(H261,'[20]Riesgos de corrupción'!$Q$9:$R$44,2,0),0)</f>
        <v>Errores en la liquidación de la nomina</v>
      </c>
      <c r="J261" s="27" t="s">
        <v>786</v>
      </c>
      <c r="K261" s="28" t="s">
        <v>787</v>
      </c>
      <c r="L261" s="29" t="s">
        <v>788</v>
      </c>
      <c r="M261" s="265" t="str">
        <f>IFERROR(VLOOKUP(F261,'[20]Riesgos de corrupción'!$C$153:$M$188,10,0),0)</f>
        <v>Alto</v>
      </c>
      <c r="N261" s="309" t="s">
        <v>154</v>
      </c>
      <c r="O261" s="299" t="str">
        <f>IFERROR(VLOOKUP(N261,'[20]Riesgos de corrupción'!$C$113:$D$148,2,0),0)</f>
        <v xml:space="preserve">Desvío en recursos públicos </v>
      </c>
      <c r="P261" s="30" t="s">
        <v>58</v>
      </c>
      <c r="Q261" s="30" t="s">
        <v>59</v>
      </c>
      <c r="R261" s="30" t="s">
        <v>60</v>
      </c>
      <c r="S261" s="301" t="str">
        <f>IFERROR(VLOOKUP(F261,'[20]Riesgos de corrupción'!$C$153:$M$188,11,0),0)</f>
        <v>Moderado</v>
      </c>
    </row>
    <row r="262" spans="3:19" ht="63.75" thickBot="1">
      <c r="C262" s="312"/>
      <c r="D262" s="310"/>
      <c r="E262" s="300"/>
      <c r="F262" s="252"/>
      <c r="G262" s="315"/>
      <c r="H262" s="39"/>
      <c r="I262" s="37"/>
      <c r="J262" s="37"/>
      <c r="K262" s="37"/>
      <c r="L262" s="37"/>
      <c r="M262" s="272"/>
      <c r="N262" s="310"/>
      <c r="O262" s="300"/>
      <c r="P262" s="60" t="s">
        <v>789</v>
      </c>
      <c r="Q262" s="60" t="s">
        <v>737</v>
      </c>
      <c r="R262" s="60" t="s">
        <v>790</v>
      </c>
      <c r="S262" s="302"/>
    </row>
    <row r="263" spans="3:19" ht="62.1" customHeight="1">
      <c r="C263" s="316">
        <v>44588</v>
      </c>
      <c r="D263" s="309" t="s">
        <v>725</v>
      </c>
      <c r="E263" s="299" t="s">
        <v>791</v>
      </c>
      <c r="F263" s="313" t="s">
        <v>792</v>
      </c>
      <c r="G263" s="314" t="s">
        <v>793</v>
      </c>
      <c r="H263" s="309" t="s">
        <v>794</v>
      </c>
      <c r="I263" s="299" t="str">
        <f>IFERROR(VLOOKUP(H263,'[21]Riesgos de corrupción'!$Q$9:$R$44,2,0),0)</f>
        <v>Conducta indebida del funcionario encargado de expediente de investigación disciplinaria</v>
      </c>
      <c r="J263" s="51" t="s">
        <v>795</v>
      </c>
      <c r="K263" s="51" t="s">
        <v>796</v>
      </c>
      <c r="L263" s="51" t="s">
        <v>797</v>
      </c>
      <c r="M263" s="237" t="str">
        <f>IFERROR(VLOOKUP(F263,'[21]Riesgos de corrupción'!$C$153:$M$188,10,0),0)</f>
        <v>Moderado</v>
      </c>
      <c r="N263" s="11" t="s">
        <v>38</v>
      </c>
      <c r="O263" s="30" t="str">
        <f>IFERROR(VLOOKUP(N263,'[21]Riesgos de corrupción'!$C$113:$D$148,2,0),0)</f>
        <v>Afectación de la imagen institucional de la ANM</v>
      </c>
      <c r="P263" s="30" t="s">
        <v>798</v>
      </c>
      <c r="Q263" s="66" t="s">
        <v>799</v>
      </c>
      <c r="R263" s="30" t="s">
        <v>800</v>
      </c>
      <c r="S263" s="237" t="str">
        <f>IFERROR(VLOOKUP(F263,'[21]Riesgos de corrupción'!$C$153:$M$188,11,0),0)</f>
        <v>Moderado</v>
      </c>
    </row>
    <row r="264" spans="3:19" ht="63.75" thickBot="1">
      <c r="C264" s="317"/>
      <c r="D264" s="317"/>
      <c r="E264" s="318"/>
      <c r="F264" s="319"/>
      <c r="G264" s="320"/>
      <c r="H264" s="239"/>
      <c r="I264" s="318"/>
      <c r="J264" s="51" t="s">
        <v>801</v>
      </c>
      <c r="K264" s="51" t="s">
        <v>802</v>
      </c>
      <c r="L264" s="51" t="s">
        <v>803</v>
      </c>
      <c r="M264" s="238"/>
      <c r="N264" s="18"/>
      <c r="O264" s="51"/>
      <c r="P264" s="51"/>
      <c r="Q264" s="51"/>
      <c r="R264" s="51"/>
      <c r="S264" s="238"/>
    </row>
    <row r="265" spans="3:19" ht="62.1" customHeight="1">
      <c r="C265" s="316">
        <v>44588</v>
      </c>
      <c r="D265" s="309" t="s">
        <v>725</v>
      </c>
      <c r="E265" s="299" t="s">
        <v>791</v>
      </c>
      <c r="F265" s="313" t="s">
        <v>804</v>
      </c>
      <c r="G265" s="314" t="s">
        <v>805</v>
      </c>
      <c r="H265" s="309" t="s">
        <v>794</v>
      </c>
      <c r="I265" s="299" t="str">
        <f>IFERROR(VLOOKUP(H265,'[21]Riesgos de corrupción'!$Q$9:$R$44,2,0),0)</f>
        <v>Conducta indebida del funcionario encargado de expediente de investigación disciplinaria</v>
      </c>
      <c r="J265" s="26" t="s">
        <v>801</v>
      </c>
      <c r="K265" s="26" t="s">
        <v>802</v>
      </c>
      <c r="L265" s="26" t="s">
        <v>803</v>
      </c>
      <c r="M265" s="237" t="str">
        <f>IFERROR(VLOOKUP(F265,'[21]Riesgos de corrupción'!$C$153:$M$188,10,0),0)</f>
        <v>Moderado</v>
      </c>
      <c r="N265" s="11" t="s">
        <v>38</v>
      </c>
      <c r="O265" s="30" t="str">
        <f>IFERROR(VLOOKUP(N265,'[21]Riesgos de corrupción'!$C$113:$D$148,2,0),0)</f>
        <v>Afectación de la imagen institucional de la ANM</v>
      </c>
      <c r="P265" s="30" t="s">
        <v>798</v>
      </c>
      <c r="Q265" s="66" t="s">
        <v>799</v>
      </c>
      <c r="R265" s="30" t="s">
        <v>800</v>
      </c>
      <c r="S265" s="237" t="str">
        <f>IFERROR(VLOOKUP(F265,'[21]Riesgos de corrupción'!$C$153:$M$188,11,0),0)</f>
        <v>Moderado</v>
      </c>
    </row>
    <row r="266" spans="3:19" ht="79.5" thickBot="1">
      <c r="C266" s="317"/>
      <c r="D266" s="317"/>
      <c r="E266" s="318"/>
      <c r="F266" s="319"/>
      <c r="G266" s="320"/>
      <c r="H266" s="239"/>
      <c r="I266" s="318"/>
      <c r="J266" s="51" t="s">
        <v>806</v>
      </c>
      <c r="K266" s="51" t="s">
        <v>807</v>
      </c>
      <c r="L266" s="51" t="s">
        <v>287</v>
      </c>
      <c r="M266" s="238"/>
      <c r="N266" s="18"/>
      <c r="O266" s="51"/>
      <c r="P266" s="51"/>
      <c r="Q266" s="51"/>
      <c r="R266" s="51"/>
      <c r="S266" s="238"/>
    </row>
    <row r="267" spans="3:19" ht="63">
      <c r="C267" s="311">
        <v>44588</v>
      </c>
      <c r="D267" s="309" t="s">
        <v>725</v>
      </c>
      <c r="E267" s="299" t="s">
        <v>791</v>
      </c>
      <c r="F267" s="313" t="s">
        <v>808</v>
      </c>
      <c r="G267" s="314" t="s">
        <v>809</v>
      </c>
      <c r="H267" s="309" t="s">
        <v>810</v>
      </c>
      <c r="I267" s="299" t="str">
        <f>IFERROR(VLOOKUP(H267,'[21]Riesgos de corrupción'!$Q$9:$R$44,2,0),0)</f>
        <v>Conducta indebida de los funcionarios encargados del desarrollo de la jornada de sensibilización.</v>
      </c>
      <c r="J267" s="120" t="s">
        <v>811</v>
      </c>
      <c r="K267" s="120" t="s">
        <v>802</v>
      </c>
      <c r="L267" s="120" t="s">
        <v>812</v>
      </c>
      <c r="M267" s="237" t="str">
        <f>IFERROR(VLOOKUP(F267,'[21]Riesgos de corrupción'!$C$153:$M$188,10,0),0)</f>
        <v>Moderado</v>
      </c>
      <c r="N267" s="11" t="s">
        <v>813</v>
      </c>
      <c r="O267" s="30" t="str">
        <f>IFERROR(VLOOKUP(N267,'[21]Riesgos de corrupción'!$C$113:$D$148,2,0),0)</f>
        <v>Favorecimiento de intereses privados sobre responsabilidades disciplinarias fuera de derecho</v>
      </c>
      <c r="P267" s="30" t="s">
        <v>814</v>
      </c>
      <c r="Q267" s="30" t="s">
        <v>815</v>
      </c>
      <c r="R267" s="30" t="s">
        <v>816</v>
      </c>
      <c r="S267" s="307" t="str">
        <f>IFERROR(VLOOKUP(F267,'[21]Riesgos de corrupción'!$C$153:$M$188,11,0),0)</f>
        <v>Bajo</v>
      </c>
    </row>
    <row r="268" spans="3:19" ht="63.75" thickBot="1">
      <c r="C268" s="312"/>
      <c r="D268" s="310"/>
      <c r="E268" s="300"/>
      <c r="F268" s="273"/>
      <c r="G268" s="315"/>
      <c r="H268" s="310"/>
      <c r="I268" s="300"/>
      <c r="J268" s="41" t="s">
        <v>817</v>
      </c>
      <c r="K268" s="41" t="s">
        <v>802</v>
      </c>
      <c r="L268" s="41" t="s">
        <v>818</v>
      </c>
      <c r="M268" s="267"/>
      <c r="N268" s="39"/>
      <c r="O268" s="60"/>
      <c r="P268" s="60"/>
      <c r="Q268" s="60"/>
      <c r="R268" s="60"/>
      <c r="S268" s="308"/>
    </row>
    <row r="269" spans="3:19" ht="94.5">
      <c r="C269" s="278">
        <v>44588</v>
      </c>
      <c r="D269" s="280" t="s">
        <v>819</v>
      </c>
      <c r="E269" s="282" t="s">
        <v>820</v>
      </c>
      <c r="F269" s="284" t="s">
        <v>821</v>
      </c>
      <c r="G269" s="286" t="s">
        <v>822</v>
      </c>
      <c r="H269" s="146" t="s">
        <v>823</v>
      </c>
      <c r="I269" s="28" t="s">
        <v>824</v>
      </c>
      <c r="J269" s="27" t="s">
        <v>825</v>
      </c>
      <c r="K269" s="28" t="s">
        <v>826</v>
      </c>
      <c r="L269" s="28" t="s">
        <v>827</v>
      </c>
      <c r="M269" s="274" t="str">
        <f>IFERROR(VLOOKUP(F269,'[22]Riesgos de corrupción'!$C$153:$M$188,10,0),0)</f>
        <v>Extremo</v>
      </c>
      <c r="N269" s="309" t="s">
        <v>828</v>
      </c>
      <c r="O269" s="299" t="str">
        <f>IFERROR(VLOOKUP(N269,'[22]Riesgos de corrupción'!$C$113:$D$148,2,0),0)</f>
        <v>Acciones judiciales por falta de respuesta oportuna a solicitudes</v>
      </c>
      <c r="P269" s="30" t="s">
        <v>829</v>
      </c>
      <c r="Q269" s="48" t="s">
        <v>830</v>
      </c>
      <c r="R269" s="48" t="s">
        <v>831</v>
      </c>
      <c r="S269" s="301" t="str">
        <f>IFERROR(VLOOKUP(F269,'[22]Riesgos de corrupción'!$C$153:$M$188,11,0),0)</f>
        <v>Moderado</v>
      </c>
    </row>
    <row r="270" spans="3:19" ht="32.25" thickBot="1">
      <c r="C270" s="279"/>
      <c r="D270" s="281"/>
      <c r="E270" s="283"/>
      <c r="F270" s="285"/>
      <c r="G270" s="287"/>
      <c r="H270" s="208"/>
      <c r="I270" s="35"/>
      <c r="J270" s="181"/>
      <c r="K270" s="35"/>
      <c r="L270" s="35"/>
      <c r="M270" s="288"/>
      <c r="N270" s="310"/>
      <c r="O270" s="300"/>
      <c r="P270" s="60" t="s">
        <v>832</v>
      </c>
      <c r="Q270" s="60" t="s">
        <v>830</v>
      </c>
      <c r="R270" s="60" t="s">
        <v>831</v>
      </c>
      <c r="S270" s="302"/>
    </row>
    <row r="271" spans="3:19" ht="126">
      <c r="C271" s="303">
        <v>44588</v>
      </c>
      <c r="D271" s="304" t="s">
        <v>819</v>
      </c>
      <c r="E271" s="305" t="s">
        <v>820</v>
      </c>
      <c r="F271" s="295" t="s">
        <v>833</v>
      </c>
      <c r="G271" s="306" t="s">
        <v>834</v>
      </c>
      <c r="H271" s="159" t="s">
        <v>835</v>
      </c>
      <c r="I271" s="162" t="s">
        <v>836</v>
      </c>
      <c r="J271" s="94" t="s">
        <v>837</v>
      </c>
      <c r="K271" s="209" t="s">
        <v>838</v>
      </c>
      <c r="L271" s="209" t="s">
        <v>839</v>
      </c>
      <c r="M271" s="275" t="str">
        <f>IFERROR(VLOOKUP(F271,'[22]Riesgos de corrupción'!$C$153:$M$188,10,0),0)</f>
        <v>Extremo</v>
      </c>
      <c r="N271" s="55" t="s">
        <v>840</v>
      </c>
      <c r="O271" s="16" t="str">
        <f>IFERROR(VLOOKUP(N271,'[22]Riesgos de corrupción'!$C$113:$D$148,2,0),0)</f>
        <v xml:space="preserve">Perdida de recursos públicos por la afectación de intereses que la Agencia Nacional de Minería pretende defender en el proceso Judicial y/o extra judicial </v>
      </c>
      <c r="P271" s="16" t="s">
        <v>841</v>
      </c>
      <c r="Q271" s="174" t="s">
        <v>842</v>
      </c>
      <c r="R271" s="16" t="s">
        <v>843</v>
      </c>
      <c r="S271" s="277" t="str">
        <f>IFERROR(VLOOKUP(F271,'[22]Riesgos de corrupción'!$C$153:$M$188,11,0),0)</f>
        <v>Alto</v>
      </c>
    </row>
    <row r="272" spans="3:19" ht="63.75" thickBot="1">
      <c r="C272" s="292"/>
      <c r="D272" s="293"/>
      <c r="E272" s="294"/>
      <c r="F272" s="295"/>
      <c r="G272" s="296"/>
      <c r="H272" s="18" t="s">
        <v>844</v>
      </c>
      <c r="I272" s="51" t="s">
        <v>845</v>
      </c>
      <c r="J272" s="13" t="s">
        <v>846</v>
      </c>
      <c r="K272" s="14" t="s">
        <v>847</v>
      </c>
      <c r="L272" s="14" t="s">
        <v>848</v>
      </c>
      <c r="M272" s="275"/>
      <c r="N272" s="18"/>
      <c r="O272" s="51"/>
      <c r="P272" s="51"/>
      <c r="Q272" s="51"/>
      <c r="R272" s="51"/>
      <c r="S272" s="277"/>
    </row>
    <row r="273" spans="3:19" ht="110.25">
      <c r="C273" s="278">
        <v>44588</v>
      </c>
      <c r="D273" s="280" t="s">
        <v>819</v>
      </c>
      <c r="E273" s="282" t="s">
        <v>820</v>
      </c>
      <c r="F273" s="284" t="s">
        <v>849</v>
      </c>
      <c r="G273" s="286" t="s">
        <v>850</v>
      </c>
      <c r="H273" s="297" t="s">
        <v>851</v>
      </c>
      <c r="I273" s="290" t="s">
        <v>852</v>
      </c>
      <c r="J273" s="27" t="s">
        <v>853</v>
      </c>
      <c r="K273" s="28" t="s">
        <v>854</v>
      </c>
      <c r="L273" s="28" t="s">
        <v>855</v>
      </c>
      <c r="M273" s="274" t="str">
        <f>IFERROR(VLOOKUP(F273,'[22]Riesgos de corrupción'!$C$153:$M$188,10,0),0)</f>
        <v>Extremo</v>
      </c>
      <c r="N273" s="11" t="s">
        <v>856</v>
      </c>
      <c r="O273" s="30" t="str">
        <f>IFERROR(VLOOKUP(N273,'[22]Riesgos de corrupción'!$C$113:$D$148,2,0),0)</f>
        <v>Detrimento patrimonial de la Agencia Nacional de Minería por decisiones judiciales en firme o configuración de situaciones jurídicas adversas</v>
      </c>
      <c r="P273" s="30" t="s">
        <v>857</v>
      </c>
      <c r="Q273" s="30" t="s">
        <v>842</v>
      </c>
      <c r="R273" s="30" t="s">
        <v>858</v>
      </c>
      <c r="S273" s="276" t="str">
        <f>IFERROR(VLOOKUP(F273,'[22]Riesgos de corrupción'!$C$153:$M$188,11,0),0)</f>
        <v>Alto</v>
      </c>
    </row>
    <row r="274" spans="3:19" ht="95.25" thickBot="1">
      <c r="C274" s="292"/>
      <c r="D274" s="293"/>
      <c r="E274" s="294"/>
      <c r="F274" s="295"/>
      <c r="G274" s="296"/>
      <c r="H274" s="298"/>
      <c r="I274" s="291"/>
      <c r="J274" s="13" t="s">
        <v>859</v>
      </c>
      <c r="K274" s="14" t="s">
        <v>860</v>
      </c>
      <c r="L274" s="14" t="s">
        <v>861</v>
      </c>
      <c r="M274" s="275"/>
      <c r="N274" s="18"/>
      <c r="O274" s="51"/>
      <c r="P274" s="51"/>
      <c r="Q274" s="51"/>
      <c r="R274" s="51"/>
      <c r="S274" s="277"/>
    </row>
    <row r="275" spans="3:19" ht="110.25">
      <c r="C275" s="278">
        <v>44588</v>
      </c>
      <c r="D275" s="280" t="s">
        <v>819</v>
      </c>
      <c r="E275" s="282" t="s">
        <v>820</v>
      </c>
      <c r="F275" s="284" t="s">
        <v>862</v>
      </c>
      <c r="G275" s="286" t="s">
        <v>863</v>
      </c>
      <c r="H275" s="297" t="s">
        <v>864</v>
      </c>
      <c r="I275" s="290" t="s">
        <v>865</v>
      </c>
      <c r="J275" s="27" t="s">
        <v>866</v>
      </c>
      <c r="K275" s="28" t="s">
        <v>867</v>
      </c>
      <c r="L275" s="28" t="s">
        <v>868</v>
      </c>
      <c r="M275" s="274" t="str">
        <f>IFERROR(VLOOKUP(F275,'[22]Riesgos de corrupción'!$C$153:$M$188,10,0),0)</f>
        <v>Extremo</v>
      </c>
      <c r="N275" s="11" t="s">
        <v>856</v>
      </c>
      <c r="O275" s="30" t="str">
        <f>IFERROR(VLOOKUP(N275,'[22]Riesgos de corrupción'!$C$113:$D$148,2,0),0)</f>
        <v>Detrimento patrimonial de la Agencia Nacional de Minería por decisiones judiciales en firme o configuración de situaciones jurídicas adversas</v>
      </c>
      <c r="P275" s="30" t="s">
        <v>857</v>
      </c>
      <c r="Q275" s="30" t="s">
        <v>842</v>
      </c>
      <c r="R275" s="30" t="s">
        <v>858</v>
      </c>
      <c r="S275" s="276" t="str">
        <f>IFERROR(VLOOKUP(F275,'[22]Riesgos de corrupción'!$C$153:$M$188,11,0),0)</f>
        <v>Alto</v>
      </c>
    </row>
    <row r="276" spans="3:19" ht="95.25" thickBot="1">
      <c r="C276" s="292"/>
      <c r="D276" s="293"/>
      <c r="E276" s="294"/>
      <c r="F276" s="295"/>
      <c r="G276" s="296"/>
      <c r="H276" s="298"/>
      <c r="I276" s="291"/>
      <c r="J276" s="13" t="s">
        <v>869</v>
      </c>
      <c r="K276" s="14" t="s">
        <v>860</v>
      </c>
      <c r="L276" s="14" t="s">
        <v>861</v>
      </c>
      <c r="M276" s="275"/>
      <c r="N276" s="18"/>
      <c r="O276" s="51"/>
      <c r="P276" s="51"/>
      <c r="Q276" s="51"/>
      <c r="R276" s="51"/>
      <c r="S276" s="277"/>
    </row>
    <row r="277" spans="3:19" ht="110.25">
      <c r="C277" s="278">
        <v>44588</v>
      </c>
      <c r="D277" s="280" t="s">
        <v>819</v>
      </c>
      <c r="E277" s="282" t="s">
        <v>820</v>
      </c>
      <c r="F277" s="284" t="s">
        <v>870</v>
      </c>
      <c r="G277" s="286" t="s">
        <v>871</v>
      </c>
      <c r="H277" s="146" t="s">
        <v>872</v>
      </c>
      <c r="I277" s="71" t="s">
        <v>873</v>
      </c>
      <c r="J277" s="72" t="s">
        <v>874</v>
      </c>
      <c r="K277" s="71" t="s">
        <v>867</v>
      </c>
      <c r="L277" s="71" t="s">
        <v>875</v>
      </c>
      <c r="M277" s="274" t="str">
        <f>IFERROR(VLOOKUP(F277,'[22]Riesgos de corrupción'!$C$153:$M$188,10,0),0)</f>
        <v>Extremo</v>
      </c>
      <c r="N277" s="11" t="s">
        <v>856</v>
      </c>
      <c r="O277" s="30" t="str">
        <f>IFERROR(VLOOKUP(N277,'[22]Riesgos de corrupción'!$C$113:$D$148,2,0),0)</f>
        <v>Detrimento patrimonial de la Agencia Nacional de Minería por decisiones judiciales en firme o configuración de situaciones jurídicas adversas</v>
      </c>
      <c r="P277" s="75" t="s">
        <v>857</v>
      </c>
      <c r="Q277" s="75" t="s">
        <v>842</v>
      </c>
      <c r="R277" s="75" t="s">
        <v>858</v>
      </c>
      <c r="S277" s="276" t="str">
        <f>IFERROR(VLOOKUP(F277,'[22]Riesgos de corrupción'!$C$153:$M$188,11,0),0)</f>
        <v>Alto</v>
      </c>
    </row>
    <row r="278" spans="3:19" ht="95.25" thickBot="1">
      <c r="C278" s="279"/>
      <c r="D278" s="281"/>
      <c r="E278" s="283"/>
      <c r="F278" s="285"/>
      <c r="G278" s="287"/>
      <c r="H278" s="208" t="s">
        <v>876</v>
      </c>
      <c r="I278" s="210" t="s">
        <v>877</v>
      </c>
      <c r="J278" s="211" t="s">
        <v>878</v>
      </c>
      <c r="K278" s="210" t="s">
        <v>867</v>
      </c>
      <c r="L278" s="210" t="s">
        <v>879</v>
      </c>
      <c r="M278" s="288"/>
      <c r="N278" s="39"/>
      <c r="O278" s="37"/>
      <c r="P278" s="37"/>
      <c r="Q278" s="37"/>
      <c r="R278" s="37"/>
      <c r="S278" s="289"/>
    </row>
    <row r="279" spans="3:19" ht="94.5">
      <c r="C279" s="256">
        <v>44588</v>
      </c>
      <c r="D279" s="258" t="s">
        <v>880</v>
      </c>
      <c r="E279" s="259" t="s">
        <v>881</v>
      </c>
      <c r="F279" s="250" t="s">
        <v>882</v>
      </c>
      <c r="G279" s="263" t="s">
        <v>883</v>
      </c>
      <c r="H279" s="11" t="s">
        <v>884</v>
      </c>
      <c r="I279" s="30" t="str">
        <f>IFERROR(VLOOKUP(H279,'[23]Riesgos de corrupción'!$Q$9:$R$44,2,0),0)</f>
        <v>Alteración de las TRD</v>
      </c>
      <c r="J279" s="212" t="s">
        <v>885</v>
      </c>
      <c r="K279" s="212" t="s">
        <v>886</v>
      </c>
      <c r="L279" s="212" t="s">
        <v>887</v>
      </c>
      <c r="M279" s="265" t="str">
        <f>IFERROR(VLOOKUP(F279,'[23]Riesgos de corrupción'!$C$150:$M$185,10,0),0)</f>
        <v>Alto</v>
      </c>
      <c r="N279" s="224" t="s">
        <v>247</v>
      </c>
      <c r="O279" s="226" t="str">
        <f>IFERROR(VLOOKUP(N279,'[23]Riesgos de corrupción'!$C$113:$D$145,2,0),0)</f>
        <v>Permisos o autorizaciones indebidas</v>
      </c>
      <c r="P279" s="30" t="s">
        <v>888</v>
      </c>
      <c r="Q279" s="66" t="s">
        <v>886</v>
      </c>
      <c r="R279" s="30" t="s">
        <v>250</v>
      </c>
      <c r="S279" s="237" t="str">
        <f>IFERROR(VLOOKUP(F279,'[23]Riesgos de corrupción'!$C$150:$M$185,11,0),0)</f>
        <v>Moderado</v>
      </c>
    </row>
    <row r="280" spans="3:19" ht="31.5">
      <c r="C280" s="257"/>
      <c r="D280" s="257"/>
      <c r="E280" s="260"/>
      <c r="F280" s="251"/>
      <c r="G280" s="264"/>
      <c r="H280" s="18"/>
      <c r="I280" s="51"/>
      <c r="J280" s="51"/>
      <c r="K280" s="51"/>
      <c r="L280" s="51"/>
      <c r="M280" s="266"/>
      <c r="N280" s="225"/>
      <c r="O280" s="227"/>
      <c r="P280" s="51" t="s">
        <v>889</v>
      </c>
      <c r="Q280" s="46" t="s">
        <v>886</v>
      </c>
      <c r="R280" s="56" t="s">
        <v>251</v>
      </c>
      <c r="S280" s="238"/>
    </row>
    <row r="281" spans="3:19" ht="63">
      <c r="C281" s="257"/>
      <c r="D281" s="257"/>
      <c r="E281" s="260"/>
      <c r="F281" s="251"/>
      <c r="G281" s="264"/>
      <c r="H281" s="57"/>
      <c r="I281" s="56"/>
      <c r="J281" s="56"/>
      <c r="K281" s="56"/>
      <c r="L281" s="56"/>
      <c r="M281" s="266"/>
      <c r="N281" s="225" t="s">
        <v>213</v>
      </c>
      <c r="O281" s="227" t="str">
        <f>IFERROR(VLOOKUP(N281,'[23]Riesgos de corrupción'!$C$113:$D$145,2,0),0)</f>
        <v>Favorecimiento de intereses privados</v>
      </c>
      <c r="P281" s="51" t="s">
        <v>215</v>
      </c>
      <c r="Q281" s="46" t="s">
        <v>886</v>
      </c>
      <c r="R281" s="51" t="s">
        <v>223</v>
      </c>
      <c r="S281" s="238"/>
    </row>
    <row r="282" spans="3:19" ht="48" thickBot="1">
      <c r="C282" s="269"/>
      <c r="D282" s="269"/>
      <c r="E282" s="270"/>
      <c r="F282" s="252"/>
      <c r="G282" s="271"/>
      <c r="H282" s="39"/>
      <c r="I282" s="60"/>
      <c r="J282" s="60"/>
      <c r="K282" s="60"/>
      <c r="L282" s="60"/>
      <c r="M282" s="272"/>
      <c r="N282" s="234"/>
      <c r="O282" s="268"/>
      <c r="P282" s="60" t="s">
        <v>222</v>
      </c>
      <c r="Q282" s="111" t="s">
        <v>886</v>
      </c>
      <c r="R282" s="60" t="s">
        <v>225</v>
      </c>
      <c r="S282" s="267"/>
    </row>
    <row r="283" spans="3:19" ht="95.25" thickBot="1">
      <c r="C283" s="256">
        <v>44588</v>
      </c>
      <c r="D283" s="258" t="s">
        <v>880</v>
      </c>
      <c r="E283" s="259" t="s">
        <v>881</v>
      </c>
      <c r="F283" s="250" t="s">
        <v>890</v>
      </c>
      <c r="G283" s="263" t="s">
        <v>891</v>
      </c>
      <c r="H283" s="11" t="s">
        <v>892</v>
      </c>
      <c r="I283" s="30" t="str">
        <f>IFERROR(VLOOKUP(H283,'[23]Riesgos de corrupción'!$Q$9:$R$44,2,0),0)</f>
        <v>Desorganización de documentación en archivos de gestión</v>
      </c>
      <c r="J283" s="213" t="s">
        <v>893</v>
      </c>
      <c r="K283" s="212" t="s">
        <v>894</v>
      </c>
      <c r="L283" s="212" t="s">
        <v>895</v>
      </c>
      <c r="M283" s="265" t="str">
        <f>IFERROR(VLOOKUP(F283,'[23]Riesgos de corrupción'!$C$150:$M$185,10,0),0)</f>
        <v>Alto</v>
      </c>
      <c r="N283" s="11" t="s">
        <v>167</v>
      </c>
      <c r="O283" s="30" t="str">
        <f>IFERROR(VLOOKUP(N283,'[23]Riesgos de corrupción'!$C$113:$D$145,2,0),0)</f>
        <v>Pérdida de recursos públicos</v>
      </c>
      <c r="P283" s="30" t="s">
        <v>896</v>
      </c>
      <c r="Q283" s="66" t="s">
        <v>886</v>
      </c>
      <c r="R283" s="30" t="s">
        <v>897</v>
      </c>
      <c r="S283" s="237" t="str">
        <f>IFERROR(VLOOKUP(F283,'[23]Riesgos de corrupción'!$C$150:$M$185,11,0),0)</f>
        <v>Moderado</v>
      </c>
    </row>
    <row r="284" spans="3:19" ht="63">
      <c r="C284" s="257"/>
      <c r="D284" s="257"/>
      <c r="E284" s="260"/>
      <c r="F284" s="251"/>
      <c r="G284" s="264"/>
      <c r="H284" s="18"/>
      <c r="I284" s="51"/>
      <c r="J284" s="214"/>
      <c r="K284" s="214"/>
      <c r="L284" s="214"/>
      <c r="M284" s="266"/>
      <c r="N284" s="225" t="s">
        <v>226</v>
      </c>
      <c r="O284" s="227" t="str">
        <f>IFERROR(VLOOKUP(N284,'[23]Riesgos de corrupción'!$C$113:$D$145,2,0),0)</f>
        <v>Desprotección de derechos ciudadanos</v>
      </c>
      <c r="P284" s="51" t="s">
        <v>215</v>
      </c>
      <c r="Q284" s="46" t="s">
        <v>886</v>
      </c>
      <c r="R284" s="30" t="s">
        <v>217</v>
      </c>
      <c r="S284" s="238"/>
    </row>
    <row r="285" spans="3:19" ht="47.25">
      <c r="C285" s="257"/>
      <c r="D285" s="257"/>
      <c r="E285" s="260"/>
      <c r="F285" s="251"/>
      <c r="G285" s="264"/>
      <c r="H285" s="57"/>
      <c r="I285" s="56"/>
      <c r="J285" s="214"/>
      <c r="K285" s="215"/>
      <c r="L285" s="215"/>
      <c r="M285" s="266"/>
      <c r="N285" s="225"/>
      <c r="O285" s="227"/>
      <c r="P285" s="51" t="s">
        <v>222</v>
      </c>
      <c r="Q285" s="46" t="s">
        <v>886</v>
      </c>
      <c r="R285" s="51" t="s">
        <v>223</v>
      </c>
      <c r="S285" s="238"/>
    </row>
    <row r="286" spans="3:19" ht="47.25">
      <c r="C286" s="257"/>
      <c r="D286" s="257"/>
      <c r="E286" s="260"/>
      <c r="F286" s="251"/>
      <c r="G286" s="264"/>
      <c r="H286" s="57"/>
      <c r="I286" s="56"/>
      <c r="J286" s="214"/>
      <c r="K286" s="215"/>
      <c r="L286" s="215"/>
      <c r="M286" s="266"/>
      <c r="N286" s="225"/>
      <c r="O286" s="227"/>
      <c r="P286" s="51" t="s">
        <v>898</v>
      </c>
      <c r="Q286" s="46" t="s">
        <v>886</v>
      </c>
      <c r="R286" s="51" t="s">
        <v>225</v>
      </c>
      <c r="S286" s="238"/>
    </row>
    <row r="287" spans="3:19" ht="63">
      <c r="C287" s="257"/>
      <c r="D287" s="257"/>
      <c r="E287" s="260"/>
      <c r="F287" s="251"/>
      <c r="G287" s="264"/>
      <c r="H287" s="57"/>
      <c r="I287" s="56"/>
      <c r="J287" s="214"/>
      <c r="K287" s="215"/>
      <c r="L287" s="215"/>
      <c r="M287" s="266"/>
      <c r="N287" s="225" t="s">
        <v>213</v>
      </c>
      <c r="O287" s="227" t="str">
        <f>IFERROR(VLOOKUP(N287,'[23]Riesgos de corrupción'!$C$113:$D$145,2,0),0)</f>
        <v>Favorecimiento de intereses privados</v>
      </c>
      <c r="P287" s="51" t="s">
        <v>215</v>
      </c>
      <c r="Q287" s="46" t="s">
        <v>886</v>
      </c>
      <c r="R287" s="16" t="s">
        <v>223</v>
      </c>
      <c r="S287" s="238"/>
    </row>
    <row r="288" spans="3:19" ht="48" thickBot="1">
      <c r="C288" s="269"/>
      <c r="D288" s="269"/>
      <c r="E288" s="270"/>
      <c r="F288" s="252"/>
      <c r="G288" s="271"/>
      <c r="H288" s="39"/>
      <c r="I288" s="60"/>
      <c r="J288" s="216"/>
      <c r="K288" s="217"/>
      <c r="L288" s="217"/>
      <c r="M288" s="272"/>
      <c r="N288" s="234"/>
      <c r="O288" s="268"/>
      <c r="P288" s="60" t="s">
        <v>222</v>
      </c>
      <c r="Q288" s="111" t="s">
        <v>886</v>
      </c>
      <c r="R288" s="60" t="s">
        <v>225</v>
      </c>
      <c r="S288" s="267"/>
    </row>
    <row r="289" spans="3:19" ht="94.5">
      <c r="C289" s="256">
        <v>44588</v>
      </c>
      <c r="D289" s="258" t="s">
        <v>880</v>
      </c>
      <c r="E289" s="259" t="s">
        <v>881</v>
      </c>
      <c r="F289" s="250" t="s">
        <v>899</v>
      </c>
      <c r="G289" s="263" t="s">
        <v>900</v>
      </c>
      <c r="H289" s="11" t="s">
        <v>901</v>
      </c>
      <c r="I289" s="30" t="str">
        <f>IFERROR(VLOOKUP(H289,'[23]Riesgos de corrupción'!$Q$9:$R$44,2,0),0)</f>
        <v xml:space="preserve">Falta del registro de expedientes y documentos en el FUID </v>
      </c>
      <c r="J289" s="212" t="s">
        <v>902</v>
      </c>
      <c r="K289" s="212" t="s">
        <v>894</v>
      </c>
      <c r="L289" s="212" t="s">
        <v>903</v>
      </c>
      <c r="M289" s="265" t="str">
        <f>IFERROR(VLOOKUP(F289,'[23]Riesgos de corrupción'!$C$150:$M$185,10,0),0)</f>
        <v>Alto</v>
      </c>
      <c r="N289" s="224" t="s">
        <v>247</v>
      </c>
      <c r="O289" s="226" t="str">
        <f>IFERROR(VLOOKUP(N289,'[23]Riesgos de corrupción'!$C$113:$D$145,2,0),0)</f>
        <v>Permisos o autorizaciones indebidas</v>
      </c>
      <c r="P289" s="30" t="s">
        <v>888</v>
      </c>
      <c r="Q289" s="66" t="s">
        <v>886</v>
      </c>
      <c r="R289" s="30" t="s">
        <v>250</v>
      </c>
      <c r="S289" s="237" t="str">
        <f>IFERROR(VLOOKUP(F289,'[23]Riesgos de corrupción'!$C$150:$M$185,11,0),0)</f>
        <v>Moderado</v>
      </c>
    </row>
    <row r="290" spans="3:19" ht="94.5">
      <c r="C290" s="257"/>
      <c r="D290" s="257"/>
      <c r="E290" s="260"/>
      <c r="F290" s="251"/>
      <c r="G290" s="264"/>
      <c r="H290" s="18" t="s">
        <v>904</v>
      </c>
      <c r="I290" s="51" t="str">
        <f>IFERROR(VLOOKUP(H290,'[23]Riesgos de corrupción'!$Q$9:$R$44,2,0),0)</f>
        <v xml:space="preserve">Desconocimiento o inaplicación de las TRD </v>
      </c>
      <c r="J290" s="214" t="s">
        <v>905</v>
      </c>
      <c r="K290" s="214" t="s">
        <v>894</v>
      </c>
      <c r="L290" s="214" t="s">
        <v>906</v>
      </c>
      <c r="M290" s="266"/>
      <c r="N290" s="225"/>
      <c r="O290" s="227"/>
      <c r="P290" s="51" t="s">
        <v>889</v>
      </c>
      <c r="Q290" s="46" t="s">
        <v>886</v>
      </c>
      <c r="R290" s="56" t="s">
        <v>251</v>
      </c>
      <c r="S290" s="238"/>
    </row>
    <row r="291" spans="3:19" ht="95.25" thickBot="1">
      <c r="C291" s="269"/>
      <c r="D291" s="269"/>
      <c r="E291" s="270"/>
      <c r="F291" s="252"/>
      <c r="G291" s="271"/>
      <c r="H291" s="39" t="s">
        <v>907</v>
      </c>
      <c r="I291" s="60" t="str">
        <f>IFERROR(VLOOKUP(H291,'[23]Riesgos de corrupción'!$Q$9:$R$44,2,0),0)</f>
        <v>Falta de denuncia de pérdida de documentos o expedientes del archivo de gestión</v>
      </c>
      <c r="J291" s="217" t="s">
        <v>908</v>
      </c>
      <c r="K291" s="217" t="s">
        <v>894</v>
      </c>
      <c r="L291" s="217" t="s">
        <v>903</v>
      </c>
      <c r="M291" s="272"/>
      <c r="N291" s="39"/>
      <c r="O291" s="60"/>
      <c r="P291" s="60"/>
      <c r="Q291" s="60"/>
      <c r="R291" s="60"/>
      <c r="S291" s="267"/>
    </row>
    <row r="292" spans="3:19" ht="110.25">
      <c r="C292" s="256">
        <v>44588</v>
      </c>
      <c r="D292" s="258" t="s">
        <v>880</v>
      </c>
      <c r="E292" s="259" t="s">
        <v>881</v>
      </c>
      <c r="F292" s="250" t="s">
        <v>909</v>
      </c>
      <c r="G292" s="263" t="s">
        <v>910</v>
      </c>
      <c r="H292" s="11" t="s">
        <v>911</v>
      </c>
      <c r="I292" s="30" t="str">
        <f>IFERROR(VLOOKUP(H292,'[23]Riesgos de corrupción'!$Q$9:$R$44,2,0),0)</f>
        <v>Falta de personal técnico de archivo para verificar que los documentos y expedientes se reciban en las condiciones en que fueron prestados</v>
      </c>
      <c r="J292" s="122" t="s">
        <v>912</v>
      </c>
      <c r="K292" s="212" t="s">
        <v>894</v>
      </c>
      <c r="L292" s="123" t="s">
        <v>913</v>
      </c>
      <c r="M292" s="265" t="str">
        <f>IFERROR(VLOOKUP(F292,'[23]Riesgos de corrupción'!$C$150:$M$185,10,0),0)</f>
        <v>Alto</v>
      </c>
      <c r="N292" s="224" t="s">
        <v>213</v>
      </c>
      <c r="O292" s="226" t="str">
        <f>IFERROR(VLOOKUP(N292,'[23]Riesgos de corrupción'!$C$113:$D$145,2,0),0)</f>
        <v>Favorecimiento de intereses privados</v>
      </c>
      <c r="P292" s="30" t="s">
        <v>888</v>
      </c>
      <c r="Q292" s="66" t="s">
        <v>886</v>
      </c>
      <c r="R292" s="30" t="s">
        <v>250</v>
      </c>
      <c r="S292" s="237" t="str">
        <f>IFERROR(VLOOKUP(F292,'[23]Riesgos de corrupción'!$C$150:$M$185,11,0),0)</f>
        <v>Moderado</v>
      </c>
    </row>
    <row r="293" spans="3:19" ht="31.5">
      <c r="C293" s="257"/>
      <c r="D293" s="257"/>
      <c r="E293" s="260"/>
      <c r="F293" s="261"/>
      <c r="G293" s="264"/>
      <c r="H293" s="55"/>
      <c r="I293" s="16"/>
      <c r="J293" s="214"/>
      <c r="K293" s="218"/>
      <c r="L293" s="214"/>
      <c r="M293" s="266"/>
      <c r="N293" s="225"/>
      <c r="O293" s="227"/>
      <c r="P293" s="51" t="s">
        <v>889</v>
      </c>
      <c r="Q293" s="46" t="s">
        <v>886</v>
      </c>
      <c r="R293" s="56" t="s">
        <v>251</v>
      </c>
      <c r="S293" s="238"/>
    </row>
    <row r="294" spans="3:19" ht="63">
      <c r="C294" s="257"/>
      <c r="D294" s="257"/>
      <c r="E294" s="260"/>
      <c r="F294" s="261"/>
      <c r="G294" s="264"/>
      <c r="H294" s="55"/>
      <c r="I294" s="16"/>
      <c r="J294" s="214"/>
      <c r="K294" s="218"/>
      <c r="L294" s="214"/>
      <c r="M294" s="266"/>
      <c r="N294" s="225" t="s">
        <v>247</v>
      </c>
      <c r="O294" s="227" t="str">
        <f>IFERROR(VLOOKUP(N294,'[23]Riesgos de corrupción'!$C$113:$D$145,2,0),0)</f>
        <v>Permisos o autorizaciones indebidas</v>
      </c>
      <c r="P294" s="51" t="s">
        <v>215</v>
      </c>
      <c r="Q294" s="46" t="s">
        <v>886</v>
      </c>
      <c r="R294" s="51" t="s">
        <v>223</v>
      </c>
      <c r="S294" s="238"/>
    </row>
    <row r="295" spans="3:19" ht="47.25">
      <c r="C295" s="257"/>
      <c r="D295" s="257"/>
      <c r="E295" s="260"/>
      <c r="F295" s="261"/>
      <c r="G295" s="264"/>
      <c r="H295" s="55"/>
      <c r="I295" s="16"/>
      <c r="J295" s="214"/>
      <c r="K295" s="218"/>
      <c r="L295" s="214"/>
      <c r="M295" s="266"/>
      <c r="N295" s="225"/>
      <c r="O295" s="227"/>
      <c r="P295" s="51" t="s">
        <v>222</v>
      </c>
      <c r="Q295" s="46" t="s">
        <v>886</v>
      </c>
      <c r="R295" s="51" t="s">
        <v>225</v>
      </c>
      <c r="S295" s="238"/>
    </row>
    <row r="296" spans="3:19" ht="63.75" thickBot="1">
      <c r="C296" s="269"/>
      <c r="D296" s="269"/>
      <c r="E296" s="270"/>
      <c r="F296" s="273"/>
      <c r="G296" s="271"/>
      <c r="H296" s="58"/>
      <c r="I296" s="59"/>
      <c r="J296" s="219"/>
      <c r="K296" s="216"/>
      <c r="L296" s="219"/>
      <c r="M296" s="272"/>
      <c r="N296" s="39" t="s">
        <v>46</v>
      </c>
      <c r="O296" s="60" t="str">
        <f>IFERROR(VLOOKUP(N296,'[23]Riesgos de corrupción'!$C$113:$D$145,2,0),0)</f>
        <v>Conflicto de intereses</v>
      </c>
      <c r="P296" s="60" t="s">
        <v>914</v>
      </c>
      <c r="Q296" s="111" t="s">
        <v>886</v>
      </c>
      <c r="R296" s="59" t="s">
        <v>915</v>
      </c>
      <c r="S296" s="267"/>
    </row>
    <row r="297" spans="3:19" ht="173.25">
      <c r="C297" s="256">
        <v>44588</v>
      </c>
      <c r="D297" s="258" t="s">
        <v>880</v>
      </c>
      <c r="E297" s="259" t="s">
        <v>881</v>
      </c>
      <c r="F297" s="250" t="s">
        <v>916</v>
      </c>
      <c r="G297" s="263" t="s">
        <v>917</v>
      </c>
      <c r="H297" s="11" t="s">
        <v>918</v>
      </c>
      <c r="I297" s="30" t="str">
        <f>IFERROR(VLOOKUP(H297,'[23]Riesgos de corrupción'!$Q$9:$R$44,2,0),0)</f>
        <v>Fallas de seguridad en el archivo central que permitan el ingreso de personas no autorizadas</v>
      </c>
      <c r="J297" s="107" t="s">
        <v>919</v>
      </c>
      <c r="K297" s="212" t="s">
        <v>894</v>
      </c>
      <c r="L297" s="108" t="s">
        <v>920</v>
      </c>
      <c r="M297" s="265" t="str">
        <f>IFERROR(VLOOKUP(F297,'[23]Riesgos de corrupción'!$C$150:$M$185,10,0),0)</f>
        <v>Alto</v>
      </c>
      <c r="N297" s="224" t="s">
        <v>213</v>
      </c>
      <c r="O297" s="226" t="str">
        <f>IFERROR(VLOOKUP(N297,'[23]Riesgos de corrupción'!$C$113:$D$145,2,0),0)</f>
        <v>Favorecimiento de intereses privados</v>
      </c>
      <c r="P297" s="30" t="s">
        <v>888</v>
      </c>
      <c r="Q297" s="66" t="s">
        <v>886</v>
      </c>
      <c r="R297" s="30" t="s">
        <v>250</v>
      </c>
      <c r="S297" s="237" t="str">
        <f>IFERROR(VLOOKUP(F297,'[23]Riesgos de corrupción'!$C$150:$M$185,11,0),0)</f>
        <v>Moderado</v>
      </c>
    </row>
    <row r="298" spans="3:19" ht="31.5">
      <c r="C298" s="257"/>
      <c r="D298" s="257"/>
      <c r="E298" s="260"/>
      <c r="F298" s="251"/>
      <c r="G298" s="264"/>
      <c r="H298" s="18"/>
      <c r="I298" s="51"/>
      <c r="J298" s="51"/>
      <c r="K298" s="51"/>
      <c r="L298" s="51"/>
      <c r="M298" s="266"/>
      <c r="N298" s="225"/>
      <c r="O298" s="227"/>
      <c r="P298" s="51" t="s">
        <v>889</v>
      </c>
      <c r="Q298" s="46" t="s">
        <v>886</v>
      </c>
      <c r="R298" s="51" t="s">
        <v>251</v>
      </c>
      <c r="S298" s="238"/>
    </row>
    <row r="299" spans="3:19" ht="63">
      <c r="C299" s="257"/>
      <c r="D299" s="257"/>
      <c r="E299" s="260"/>
      <c r="F299" s="251"/>
      <c r="G299" s="264"/>
      <c r="H299" s="57"/>
      <c r="I299" s="56"/>
      <c r="J299" s="56"/>
      <c r="K299" s="56"/>
      <c r="L299" s="56"/>
      <c r="M299" s="266"/>
      <c r="N299" s="225" t="s">
        <v>247</v>
      </c>
      <c r="O299" s="227" t="str">
        <f>IFERROR(VLOOKUP(N299,'[23]Riesgos de corrupción'!$C$113:$D$145,2,0),0)</f>
        <v>Permisos o autorizaciones indebidas</v>
      </c>
      <c r="P299" s="51" t="s">
        <v>215</v>
      </c>
      <c r="Q299" s="46" t="s">
        <v>886</v>
      </c>
      <c r="R299" s="16" t="s">
        <v>217</v>
      </c>
      <c r="S299" s="238"/>
    </row>
    <row r="300" spans="3:19" ht="47.25">
      <c r="C300" s="257"/>
      <c r="D300" s="257"/>
      <c r="E300" s="260"/>
      <c r="F300" s="251"/>
      <c r="G300" s="264"/>
      <c r="H300" s="57"/>
      <c r="I300" s="56"/>
      <c r="J300" s="56"/>
      <c r="K300" s="56"/>
      <c r="L300" s="56"/>
      <c r="M300" s="266"/>
      <c r="N300" s="225"/>
      <c r="O300" s="227"/>
      <c r="P300" s="51" t="s">
        <v>222</v>
      </c>
      <c r="Q300" s="46" t="s">
        <v>886</v>
      </c>
      <c r="R300" s="51" t="s">
        <v>223</v>
      </c>
      <c r="S300" s="238"/>
    </row>
    <row r="301" spans="3:19" ht="47.25">
      <c r="C301" s="257"/>
      <c r="D301" s="257"/>
      <c r="E301" s="260"/>
      <c r="F301" s="251"/>
      <c r="G301" s="264"/>
      <c r="H301" s="57"/>
      <c r="I301" s="56"/>
      <c r="J301" s="56"/>
      <c r="K301" s="56"/>
      <c r="L301" s="56"/>
      <c r="M301" s="266"/>
      <c r="N301" s="225"/>
      <c r="O301" s="227"/>
      <c r="P301" s="51" t="s">
        <v>898</v>
      </c>
      <c r="Q301" s="46" t="s">
        <v>886</v>
      </c>
      <c r="R301" s="51" t="s">
        <v>225</v>
      </c>
      <c r="S301" s="238"/>
    </row>
    <row r="302" spans="3:19" ht="63">
      <c r="C302" s="257"/>
      <c r="D302" s="257"/>
      <c r="E302" s="260"/>
      <c r="F302" s="251"/>
      <c r="G302" s="264"/>
      <c r="H302" s="57"/>
      <c r="I302" s="56"/>
      <c r="J302" s="56"/>
      <c r="K302" s="56"/>
      <c r="L302" s="56"/>
      <c r="M302" s="266"/>
      <c r="N302" s="225" t="s">
        <v>226</v>
      </c>
      <c r="O302" s="227" t="str">
        <f>IFERROR(VLOOKUP(N302,'[23]Riesgos de corrupción'!$C$113:$D$145,2,0),0)</f>
        <v>Desprotección de derechos ciudadanos</v>
      </c>
      <c r="P302" s="51" t="s">
        <v>215</v>
      </c>
      <c r="Q302" s="46" t="s">
        <v>886</v>
      </c>
      <c r="R302" s="16" t="s">
        <v>223</v>
      </c>
      <c r="S302" s="238"/>
    </row>
    <row r="303" spans="3:19" ht="48" thickBot="1">
      <c r="C303" s="269"/>
      <c r="D303" s="269"/>
      <c r="E303" s="270"/>
      <c r="F303" s="252"/>
      <c r="G303" s="271"/>
      <c r="H303" s="39"/>
      <c r="I303" s="60"/>
      <c r="J303" s="60"/>
      <c r="K303" s="60"/>
      <c r="L303" s="60"/>
      <c r="M303" s="272"/>
      <c r="N303" s="234"/>
      <c r="O303" s="268"/>
      <c r="P303" s="60" t="s">
        <v>222</v>
      </c>
      <c r="Q303" s="111" t="s">
        <v>886</v>
      </c>
      <c r="R303" s="60" t="s">
        <v>225</v>
      </c>
      <c r="S303" s="267"/>
    </row>
    <row r="304" spans="3:19" ht="94.5">
      <c r="C304" s="256">
        <v>44588</v>
      </c>
      <c r="D304" s="258" t="s">
        <v>880</v>
      </c>
      <c r="E304" s="259" t="s">
        <v>881</v>
      </c>
      <c r="F304" s="250" t="s">
        <v>921</v>
      </c>
      <c r="G304" s="263" t="s">
        <v>922</v>
      </c>
      <c r="H304" s="11" t="s">
        <v>923</v>
      </c>
      <c r="I304" s="30" t="str">
        <f>IFERROR(VLOOKUP(H304,'[23]Riesgos de corrupción'!$Q$9:$R$44,2,0),0)</f>
        <v>Desconocimiento o inaplicación del procedimiento de préstamo documental</v>
      </c>
      <c r="J304" s="122" t="s">
        <v>924</v>
      </c>
      <c r="K304" s="213" t="s">
        <v>894</v>
      </c>
      <c r="L304" s="123" t="s">
        <v>925</v>
      </c>
      <c r="M304" s="265" t="str">
        <f>IFERROR(VLOOKUP(F304,'[23]Riesgos de corrupción'!$C$150:$M$185,10,0),0)</f>
        <v>Alto</v>
      </c>
      <c r="N304" s="224" t="s">
        <v>226</v>
      </c>
      <c r="O304" s="226" t="str">
        <f>IFERROR(VLOOKUP(N304,'[23]Riesgos de corrupción'!$C$113:$D$145,2,0),0)</f>
        <v>Desprotección de derechos ciudadanos</v>
      </c>
      <c r="P304" s="30" t="s">
        <v>215</v>
      </c>
      <c r="Q304" s="66" t="s">
        <v>886</v>
      </c>
      <c r="R304" s="30" t="s">
        <v>217</v>
      </c>
      <c r="S304" s="237" t="str">
        <f>IFERROR(VLOOKUP(F304,'[23]Riesgos de corrupción'!$C$150:$M$185,11,0),0)</f>
        <v>Moderado</v>
      </c>
    </row>
    <row r="305" spans="3:19" ht="47.25">
      <c r="C305" s="257"/>
      <c r="D305" s="257"/>
      <c r="E305" s="260"/>
      <c r="F305" s="261"/>
      <c r="G305" s="264"/>
      <c r="H305" s="55"/>
      <c r="I305" s="16"/>
      <c r="J305" s="214"/>
      <c r="K305" s="215"/>
      <c r="L305" s="214"/>
      <c r="M305" s="266"/>
      <c r="N305" s="225"/>
      <c r="O305" s="227"/>
      <c r="P305" s="51" t="s">
        <v>222</v>
      </c>
      <c r="Q305" s="46" t="s">
        <v>886</v>
      </c>
      <c r="R305" s="51" t="s">
        <v>223</v>
      </c>
      <c r="S305" s="238"/>
    </row>
    <row r="306" spans="3:19" ht="47.25">
      <c r="C306" s="257"/>
      <c r="D306" s="257"/>
      <c r="E306" s="260"/>
      <c r="F306" s="261"/>
      <c r="G306" s="264"/>
      <c r="H306" s="55"/>
      <c r="I306" s="16"/>
      <c r="J306" s="214"/>
      <c r="K306" s="215"/>
      <c r="L306" s="214"/>
      <c r="M306" s="266"/>
      <c r="N306" s="225"/>
      <c r="O306" s="227"/>
      <c r="P306" s="51" t="s">
        <v>898</v>
      </c>
      <c r="Q306" s="46" t="s">
        <v>886</v>
      </c>
      <c r="R306" s="56" t="s">
        <v>225</v>
      </c>
      <c r="S306" s="238"/>
    </row>
    <row r="307" spans="3:19" ht="63">
      <c r="C307" s="257"/>
      <c r="D307" s="257"/>
      <c r="E307" s="260"/>
      <c r="F307" s="261"/>
      <c r="G307" s="264"/>
      <c r="H307" s="55"/>
      <c r="I307" s="16"/>
      <c r="J307" s="214"/>
      <c r="K307" s="215"/>
      <c r="L307" s="214"/>
      <c r="M307" s="266"/>
      <c r="N307" s="18" t="s">
        <v>46</v>
      </c>
      <c r="O307" s="51" t="str">
        <f>IFERROR(VLOOKUP(N307,'[23]Riesgos de corrupción'!$C$113:$D$145,2,0),0)</f>
        <v>Conflicto de intereses</v>
      </c>
      <c r="P307" s="51" t="s">
        <v>914</v>
      </c>
      <c r="Q307" s="46" t="s">
        <v>886</v>
      </c>
      <c r="R307" s="51" t="s">
        <v>915</v>
      </c>
      <c r="S307" s="238"/>
    </row>
    <row r="308" spans="3:19" ht="63">
      <c r="C308" s="257"/>
      <c r="D308" s="257"/>
      <c r="E308" s="260"/>
      <c r="F308" s="251"/>
      <c r="G308" s="264"/>
      <c r="H308" s="18"/>
      <c r="I308" s="51"/>
      <c r="J308" s="51"/>
      <c r="K308" s="51"/>
      <c r="L308" s="51"/>
      <c r="M308" s="266"/>
      <c r="N308" s="239" t="s">
        <v>213</v>
      </c>
      <c r="O308" s="241" t="str">
        <f>IFERROR(VLOOKUP(N308,'[23]Riesgos de corrupción'!$C$113:$D$145,2,0),0)</f>
        <v>Favorecimiento de intereses privados</v>
      </c>
      <c r="P308" s="16" t="s">
        <v>215</v>
      </c>
      <c r="Q308" s="174" t="s">
        <v>886</v>
      </c>
      <c r="R308" s="16" t="s">
        <v>223</v>
      </c>
      <c r="S308" s="238"/>
    </row>
    <row r="309" spans="3:19" ht="48" thickBot="1">
      <c r="C309" s="257"/>
      <c r="D309" s="257"/>
      <c r="E309" s="260"/>
      <c r="F309" s="262"/>
      <c r="G309" s="264"/>
      <c r="H309" s="57"/>
      <c r="I309" s="56"/>
      <c r="J309" s="56"/>
      <c r="K309" s="56"/>
      <c r="L309" s="56"/>
      <c r="M309" s="266"/>
      <c r="N309" s="240"/>
      <c r="O309" s="242"/>
      <c r="P309" s="56" t="s">
        <v>222</v>
      </c>
      <c r="Q309" s="109" t="s">
        <v>886</v>
      </c>
      <c r="R309" s="56" t="s">
        <v>225</v>
      </c>
      <c r="S309" s="238"/>
    </row>
    <row r="310" spans="3:19" ht="94.5">
      <c r="C310" s="243">
        <v>44588</v>
      </c>
      <c r="D310" s="246" t="s">
        <v>880</v>
      </c>
      <c r="E310" s="247" t="s">
        <v>881</v>
      </c>
      <c r="F310" s="250" t="s">
        <v>926</v>
      </c>
      <c r="G310" s="253" t="s">
        <v>927</v>
      </c>
      <c r="H310" s="224" t="s">
        <v>928</v>
      </c>
      <c r="I310" s="226" t="str">
        <f>IFERROR(VLOOKUP(H310,'[23]Riesgos de corrupción'!$Q$9:$R$44,2,0),0)</f>
        <v>Desconocimiento o inaplicación del procedimiento de eliminación documental</v>
      </c>
      <c r="J310" s="212" t="s">
        <v>929</v>
      </c>
      <c r="K310" s="212" t="s">
        <v>894</v>
      </c>
      <c r="L310" s="212" t="s">
        <v>906</v>
      </c>
      <c r="M310" s="228" t="str">
        <f>IFERROR(VLOOKUP(F310,'[23]Riesgos de corrupción'!$C$150:$M$185,10,0),0)</f>
        <v>Alto</v>
      </c>
      <c r="N310" s="11" t="s">
        <v>167</v>
      </c>
      <c r="O310" s="30" t="str">
        <f>IFERROR(VLOOKUP(N310,'[23]Riesgos de corrupción'!$C$113:$D$145,2,0),0)</f>
        <v>Pérdida de recursos públicos</v>
      </c>
      <c r="P310" s="30" t="s">
        <v>896</v>
      </c>
      <c r="Q310" s="66" t="s">
        <v>886</v>
      </c>
      <c r="R310" s="30" t="s">
        <v>897</v>
      </c>
      <c r="S310" s="231" t="str">
        <f>IFERROR(VLOOKUP(F310,'[23]Riesgos de corrupción'!$C$150:$M$185,11,0),0)</f>
        <v>Bajo</v>
      </c>
    </row>
    <row r="311" spans="3:19" ht="94.5">
      <c r="C311" s="244"/>
      <c r="D311" s="244"/>
      <c r="E311" s="248"/>
      <c r="F311" s="251"/>
      <c r="G311" s="254"/>
      <c r="H311" s="225"/>
      <c r="I311" s="227"/>
      <c r="J311" s="214" t="s">
        <v>930</v>
      </c>
      <c r="K311" s="214" t="s">
        <v>894</v>
      </c>
      <c r="L311" s="214" t="s">
        <v>931</v>
      </c>
      <c r="M311" s="229"/>
      <c r="N311" s="225" t="s">
        <v>226</v>
      </c>
      <c r="O311" s="227" t="str">
        <f>IFERROR(VLOOKUP(N311,'[23]Riesgos de corrupción'!$C$113:$D$145,2,0),0)</f>
        <v>Desprotección de derechos ciudadanos</v>
      </c>
      <c r="P311" s="51" t="s">
        <v>215</v>
      </c>
      <c r="Q311" s="46" t="s">
        <v>886</v>
      </c>
      <c r="R311" s="51" t="s">
        <v>217</v>
      </c>
      <c r="S311" s="232"/>
    </row>
    <row r="312" spans="3:19" ht="47.25">
      <c r="C312" s="244"/>
      <c r="D312" s="244"/>
      <c r="E312" s="248"/>
      <c r="F312" s="251"/>
      <c r="G312" s="254"/>
      <c r="H312" s="18"/>
      <c r="I312" s="51"/>
      <c r="J312" s="214"/>
      <c r="K312" s="214"/>
      <c r="L312" s="214"/>
      <c r="M312" s="229"/>
      <c r="N312" s="225"/>
      <c r="O312" s="227"/>
      <c r="P312" s="51" t="s">
        <v>222</v>
      </c>
      <c r="Q312" s="46" t="s">
        <v>886</v>
      </c>
      <c r="R312" s="51" t="s">
        <v>223</v>
      </c>
      <c r="S312" s="232"/>
    </row>
    <row r="313" spans="3:19" ht="47.25">
      <c r="C313" s="244"/>
      <c r="D313" s="244"/>
      <c r="E313" s="248"/>
      <c r="F313" s="251"/>
      <c r="G313" s="254"/>
      <c r="H313" s="18"/>
      <c r="I313" s="51"/>
      <c r="J313" s="214"/>
      <c r="K313" s="214"/>
      <c r="L313" s="214"/>
      <c r="M313" s="229"/>
      <c r="N313" s="225"/>
      <c r="O313" s="227"/>
      <c r="P313" s="51" t="s">
        <v>898</v>
      </c>
      <c r="Q313" s="46" t="s">
        <v>886</v>
      </c>
      <c r="R313" s="51" t="s">
        <v>225</v>
      </c>
      <c r="S313" s="232"/>
    </row>
    <row r="314" spans="3:19" ht="63">
      <c r="C314" s="244"/>
      <c r="D314" s="244"/>
      <c r="E314" s="248"/>
      <c r="F314" s="251"/>
      <c r="G314" s="254"/>
      <c r="H314" s="18"/>
      <c r="I314" s="51"/>
      <c r="J314" s="214"/>
      <c r="K314" s="214"/>
      <c r="L314" s="214"/>
      <c r="M314" s="229"/>
      <c r="N314" s="225" t="s">
        <v>213</v>
      </c>
      <c r="O314" s="235" t="str">
        <f>IFERROR(VLOOKUP(N314,'[23]Riesgos de corrupción'!$C$113:$D$145,2,0),0)</f>
        <v>Favorecimiento de intereses privados</v>
      </c>
      <c r="P314" s="51" t="s">
        <v>215</v>
      </c>
      <c r="Q314" s="46" t="s">
        <v>886</v>
      </c>
      <c r="R314" s="51" t="s">
        <v>223</v>
      </c>
      <c r="S314" s="232"/>
    </row>
    <row r="315" spans="3:19" ht="48" thickBot="1">
      <c r="C315" s="245"/>
      <c r="D315" s="245"/>
      <c r="E315" s="249"/>
      <c r="F315" s="252"/>
      <c r="G315" s="255"/>
      <c r="H315" s="39"/>
      <c r="I315" s="60"/>
      <c r="J315" s="217"/>
      <c r="K315" s="217"/>
      <c r="L315" s="217"/>
      <c r="M315" s="230"/>
      <c r="N315" s="234"/>
      <c r="O315" s="236"/>
      <c r="P315" s="60" t="s">
        <v>222</v>
      </c>
      <c r="Q315" s="111" t="s">
        <v>886</v>
      </c>
      <c r="R315" s="60" t="s">
        <v>225</v>
      </c>
      <c r="S315" s="233"/>
    </row>
  </sheetData>
  <mergeCells count="776">
    <mergeCell ref="C1:F3"/>
    <mergeCell ref="G1:L1"/>
    <mergeCell ref="G2:L2"/>
    <mergeCell ref="G3:L3"/>
    <mergeCell ref="C5:I5"/>
    <mergeCell ref="C7:C8"/>
    <mergeCell ref="D7:D8"/>
    <mergeCell ref="E7:E8"/>
    <mergeCell ref="F7:G7"/>
    <mergeCell ref="H7:I7"/>
    <mergeCell ref="S9:S10"/>
    <mergeCell ref="C11:C12"/>
    <mergeCell ref="D11:D12"/>
    <mergeCell ref="E11:E12"/>
    <mergeCell ref="F11:F12"/>
    <mergeCell ref="G11:G12"/>
    <mergeCell ref="M11:M12"/>
    <mergeCell ref="S11:S12"/>
    <mergeCell ref="J7:L7"/>
    <mergeCell ref="N7:O7"/>
    <mergeCell ref="P7:R7"/>
    <mergeCell ref="C9:C10"/>
    <mergeCell ref="D9:D10"/>
    <mergeCell ref="E9:E10"/>
    <mergeCell ref="F9:F10"/>
    <mergeCell ref="G9:G10"/>
    <mergeCell ref="M9:M10"/>
    <mergeCell ref="S13:S15"/>
    <mergeCell ref="C16:C18"/>
    <mergeCell ref="D16:D18"/>
    <mergeCell ref="E16:E18"/>
    <mergeCell ref="F16:F18"/>
    <mergeCell ref="G16:G18"/>
    <mergeCell ref="M16:M18"/>
    <mergeCell ref="S16:S18"/>
    <mergeCell ref="C13:C15"/>
    <mergeCell ref="D13:D15"/>
    <mergeCell ref="E13:E15"/>
    <mergeCell ref="F13:F15"/>
    <mergeCell ref="G13:G15"/>
    <mergeCell ref="M13:M15"/>
    <mergeCell ref="S19:S20"/>
    <mergeCell ref="C21:C22"/>
    <mergeCell ref="D21:D22"/>
    <mergeCell ref="E21:E22"/>
    <mergeCell ref="F21:F22"/>
    <mergeCell ref="G21:G22"/>
    <mergeCell ref="M21:M22"/>
    <mergeCell ref="S21:S22"/>
    <mergeCell ref="C19:C20"/>
    <mergeCell ref="D19:D20"/>
    <mergeCell ref="E19:E20"/>
    <mergeCell ref="F19:F20"/>
    <mergeCell ref="G19:G20"/>
    <mergeCell ref="M19:M20"/>
    <mergeCell ref="C27:C30"/>
    <mergeCell ref="D27:D30"/>
    <mergeCell ref="E27:E30"/>
    <mergeCell ref="F27:F30"/>
    <mergeCell ref="G27:G30"/>
    <mergeCell ref="C23:C26"/>
    <mergeCell ref="D23:D26"/>
    <mergeCell ref="E23:E26"/>
    <mergeCell ref="F23:F26"/>
    <mergeCell ref="G23:G26"/>
    <mergeCell ref="M27:M30"/>
    <mergeCell ref="N27:N28"/>
    <mergeCell ref="O27:O28"/>
    <mergeCell ref="S27:S30"/>
    <mergeCell ref="N29:N30"/>
    <mergeCell ref="O29:O30"/>
    <mergeCell ref="N23:N24"/>
    <mergeCell ref="O23:O24"/>
    <mergeCell ref="S23:S26"/>
    <mergeCell ref="N25:N26"/>
    <mergeCell ref="O25:O26"/>
    <mergeCell ref="M23:M26"/>
    <mergeCell ref="N31:N32"/>
    <mergeCell ref="O31:O32"/>
    <mergeCell ref="S31:S34"/>
    <mergeCell ref="N33:N34"/>
    <mergeCell ref="O33:O34"/>
    <mergeCell ref="C35:C36"/>
    <mergeCell ref="D35:D36"/>
    <mergeCell ref="E35:E36"/>
    <mergeCell ref="F35:F36"/>
    <mergeCell ref="G35:G36"/>
    <mergeCell ref="C31:C34"/>
    <mergeCell ref="D31:D34"/>
    <mergeCell ref="E31:E34"/>
    <mergeCell ref="F31:F34"/>
    <mergeCell ref="G31:G34"/>
    <mergeCell ref="M31:M34"/>
    <mergeCell ref="S37:S38"/>
    <mergeCell ref="C39:C40"/>
    <mergeCell ref="D39:D40"/>
    <mergeCell ref="E39:E40"/>
    <mergeCell ref="F39:F40"/>
    <mergeCell ref="G39:G40"/>
    <mergeCell ref="M39:M40"/>
    <mergeCell ref="S39:S40"/>
    <mergeCell ref="H35:H36"/>
    <mergeCell ref="I35:I36"/>
    <mergeCell ref="M35:M36"/>
    <mergeCell ref="S35:S36"/>
    <mergeCell ref="C37:C38"/>
    <mergeCell ref="D37:D38"/>
    <mergeCell ref="E37:E38"/>
    <mergeCell ref="F37:F38"/>
    <mergeCell ref="G37:G38"/>
    <mergeCell ref="M37:M38"/>
    <mergeCell ref="O41:O42"/>
    <mergeCell ref="S41:S42"/>
    <mergeCell ref="C43:C48"/>
    <mergeCell ref="D43:D48"/>
    <mergeCell ref="E43:E48"/>
    <mergeCell ref="F43:F48"/>
    <mergeCell ref="G43:G48"/>
    <mergeCell ref="M43:M48"/>
    <mergeCell ref="N43:N45"/>
    <mergeCell ref="O43:O45"/>
    <mergeCell ref="I41:I42"/>
    <mergeCell ref="J41:J42"/>
    <mergeCell ref="K41:K42"/>
    <mergeCell ref="L41:L42"/>
    <mergeCell ref="M41:M42"/>
    <mergeCell ref="N41:N42"/>
    <mergeCell ref="C41:C42"/>
    <mergeCell ref="D41:D42"/>
    <mergeCell ref="E41:E42"/>
    <mergeCell ref="F41:F42"/>
    <mergeCell ref="G41:G42"/>
    <mergeCell ref="H41:H42"/>
    <mergeCell ref="C55:C61"/>
    <mergeCell ref="D55:D61"/>
    <mergeCell ref="E55:E61"/>
    <mergeCell ref="F55:F61"/>
    <mergeCell ref="G55:G61"/>
    <mergeCell ref="H55:H57"/>
    <mergeCell ref="S43:S48"/>
    <mergeCell ref="N46:N48"/>
    <mergeCell ref="O46:O48"/>
    <mergeCell ref="C49:C54"/>
    <mergeCell ref="D49:D54"/>
    <mergeCell ref="E49:E54"/>
    <mergeCell ref="F49:F54"/>
    <mergeCell ref="G49:G54"/>
    <mergeCell ref="M49:M54"/>
    <mergeCell ref="N49:N51"/>
    <mergeCell ref="I55:I57"/>
    <mergeCell ref="M55:M61"/>
    <mergeCell ref="N55:N57"/>
    <mergeCell ref="O55:O57"/>
    <mergeCell ref="S55:S61"/>
    <mergeCell ref="N58:N60"/>
    <mergeCell ref="O58:O60"/>
    <mergeCell ref="O49:O51"/>
    <mergeCell ref="S49:S54"/>
    <mergeCell ref="N52:N54"/>
    <mergeCell ref="O52:O54"/>
    <mergeCell ref="I62:I64"/>
    <mergeCell ref="M62:M65"/>
    <mergeCell ref="N62:N64"/>
    <mergeCell ref="O62:O64"/>
    <mergeCell ref="S62:S65"/>
    <mergeCell ref="C66:C69"/>
    <mergeCell ref="D66:D69"/>
    <mergeCell ref="E66:E69"/>
    <mergeCell ref="F66:F69"/>
    <mergeCell ref="G66:G69"/>
    <mergeCell ref="C62:C65"/>
    <mergeCell ref="D62:D65"/>
    <mergeCell ref="E62:E65"/>
    <mergeCell ref="F62:F65"/>
    <mergeCell ref="G62:G65"/>
    <mergeCell ref="H62:H64"/>
    <mergeCell ref="C76:C81"/>
    <mergeCell ref="D76:D81"/>
    <mergeCell ref="E76:E81"/>
    <mergeCell ref="F76:F81"/>
    <mergeCell ref="G76:G81"/>
    <mergeCell ref="M66:M69"/>
    <mergeCell ref="N66:N68"/>
    <mergeCell ref="O66:O68"/>
    <mergeCell ref="S66:S69"/>
    <mergeCell ref="C70:C75"/>
    <mergeCell ref="D70:D75"/>
    <mergeCell ref="E70:E75"/>
    <mergeCell ref="F70:F75"/>
    <mergeCell ref="G70:G75"/>
    <mergeCell ref="M70:M75"/>
    <mergeCell ref="M76:M81"/>
    <mergeCell ref="N76:N78"/>
    <mergeCell ref="O76:O78"/>
    <mergeCell ref="S76:S81"/>
    <mergeCell ref="N79:N80"/>
    <mergeCell ref="O79:O80"/>
    <mergeCell ref="N70:N72"/>
    <mergeCell ref="O70:O72"/>
    <mergeCell ref="S70:S75"/>
    <mergeCell ref="N73:N74"/>
    <mergeCell ref="O73:O74"/>
    <mergeCell ref="C88:C93"/>
    <mergeCell ref="D88:D93"/>
    <mergeCell ref="E88:E93"/>
    <mergeCell ref="F88:F93"/>
    <mergeCell ref="G88:G93"/>
    <mergeCell ref="C82:C87"/>
    <mergeCell ref="D82:D87"/>
    <mergeCell ref="E82:E87"/>
    <mergeCell ref="F82:F87"/>
    <mergeCell ref="G82:G87"/>
    <mergeCell ref="M88:M93"/>
    <mergeCell ref="N88:N90"/>
    <mergeCell ref="O88:O90"/>
    <mergeCell ref="S88:S93"/>
    <mergeCell ref="N91:N92"/>
    <mergeCell ref="O91:O92"/>
    <mergeCell ref="N82:N84"/>
    <mergeCell ref="O82:O84"/>
    <mergeCell ref="S82:S87"/>
    <mergeCell ref="N85:N86"/>
    <mergeCell ref="O85:O86"/>
    <mergeCell ref="M82:M87"/>
    <mergeCell ref="C101:C107"/>
    <mergeCell ref="D101:D107"/>
    <mergeCell ref="E101:E107"/>
    <mergeCell ref="F101:F107"/>
    <mergeCell ref="G101:G107"/>
    <mergeCell ref="C94:C100"/>
    <mergeCell ref="D94:D100"/>
    <mergeCell ref="E94:E100"/>
    <mergeCell ref="F94:F100"/>
    <mergeCell ref="G94:G100"/>
    <mergeCell ref="M101:M107"/>
    <mergeCell ref="N101:N103"/>
    <mergeCell ref="O101:O103"/>
    <mergeCell ref="S101:S107"/>
    <mergeCell ref="N104:N106"/>
    <mergeCell ref="O104:O106"/>
    <mergeCell ref="N94:N96"/>
    <mergeCell ref="O94:O96"/>
    <mergeCell ref="S94:S100"/>
    <mergeCell ref="N97:N99"/>
    <mergeCell ref="O97:O99"/>
    <mergeCell ref="M94:M100"/>
    <mergeCell ref="N108:N110"/>
    <mergeCell ref="O108:O110"/>
    <mergeCell ref="S108:S114"/>
    <mergeCell ref="N111:N113"/>
    <mergeCell ref="O111:O113"/>
    <mergeCell ref="C115:C122"/>
    <mergeCell ref="D115:D122"/>
    <mergeCell ref="E115:E122"/>
    <mergeCell ref="F115:F122"/>
    <mergeCell ref="G115:G122"/>
    <mergeCell ref="C108:C114"/>
    <mergeCell ref="D108:D114"/>
    <mergeCell ref="E108:E114"/>
    <mergeCell ref="F108:F114"/>
    <mergeCell ref="G108:G114"/>
    <mergeCell ref="M108:M114"/>
    <mergeCell ref="H115:H116"/>
    <mergeCell ref="I115:I116"/>
    <mergeCell ref="M115:M122"/>
    <mergeCell ref="S115:S122"/>
    <mergeCell ref="H117:H118"/>
    <mergeCell ref="I117:I118"/>
    <mergeCell ref="N117:N119"/>
    <mergeCell ref="O117:O119"/>
    <mergeCell ref="N120:N122"/>
    <mergeCell ref="O120:O122"/>
    <mergeCell ref="I123:I124"/>
    <mergeCell ref="M123:M126"/>
    <mergeCell ref="S123:S126"/>
    <mergeCell ref="N124:N126"/>
    <mergeCell ref="O124:O126"/>
    <mergeCell ref="H125:H126"/>
    <mergeCell ref="I125:I126"/>
    <mergeCell ref="C123:C126"/>
    <mergeCell ref="D123:D126"/>
    <mergeCell ref="E123:E126"/>
    <mergeCell ref="F123:F126"/>
    <mergeCell ref="G123:G126"/>
    <mergeCell ref="H123:H124"/>
    <mergeCell ref="I127:I129"/>
    <mergeCell ref="M127:M133"/>
    <mergeCell ref="S127:S133"/>
    <mergeCell ref="N128:N130"/>
    <mergeCell ref="O128:O130"/>
    <mergeCell ref="N131:N133"/>
    <mergeCell ref="O131:O133"/>
    <mergeCell ref="C127:C133"/>
    <mergeCell ref="D127:D133"/>
    <mergeCell ref="E127:E133"/>
    <mergeCell ref="F127:F133"/>
    <mergeCell ref="G127:G133"/>
    <mergeCell ref="H127:H129"/>
    <mergeCell ref="C140:C145"/>
    <mergeCell ref="D140:D145"/>
    <mergeCell ref="E140:E145"/>
    <mergeCell ref="F140:F145"/>
    <mergeCell ref="G140:G145"/>
    <mergeCell ref="H140:H142"/>
    <mergeCell ref="I134:I135"/>
    <mergeCell ref="M134:M139"/>
    <mergeCell ref="S134:S139"/>
    <mergeCell ref="N135:N136"/>
    <mergeCell ref="O135:O136"/>
    <mergeCell ref="H136:H137"/>
    <mergeCell ref="I136:I137"/>
    <mergeCell ref="N137:N139"/>
    <mergeCell ref="O137:O139"/>
    <mergeCell ref="C134:C139"/>
    <mergeCell ref="D134:D139"/>
    <mergeCell ref="E134:E139"/>
    <mergeCell ref="F134:F139"/>
    <mergeCell ref="G134:G139"/>
    <mergeCell ref="H134:H135"/>
    <mergeCell ref="I140:I142"/>
    <mergeCell ref="M140:M145"/>
    <mergeCell ref="S140:S145"/>
    <mergeCell ref="N141:N142"/>
    <mergeCell ref="O141:O142"/>
    <mergeCell ref="H143:H144"/>
    <mergeCell ref="I143:I144"/>
    <mergeCell ref="N143:N145"/>
    <mergeCell ref="O143:O145"/>
    <mergeCell ref="S146:S151"/>
    <mergeCell ref="H147:H148"/>
    <mergeCell ref="I147:I148"/>
    <mergeCell ref="N147:N148"/>
    <mergeCell ref="O147:O148"/>
    <mergeCell ref="N149:N151"/>
    <mergeCell ref="O149:O151"/>
    <mergeCell ref="C146:C151"/>
    <mergeCell ref="D146:D151"/>
    <mergeCell ref="E146:E151"/>
    <mergeCell ref="F146:F151"/>
    <mergeCell ref="G146:G151"/>
    <mergeCell ref="M146:M151"/>
    <mergeCell ref="C158:C163"/>
    <mergeCell ref="D158:D163"/>
    <mergeCell ref="E158:E163"/>
    <mergeCell ref="F158:F163"/>
    <mergeCell ref="G158:G163"/>
    <mergeCell ref="C152:C157"/>
    <mergeCell ref="D152:D157"/>
    <mergeCell ref="E152:E157"/>
    <mergeCell ref="F152:F157"/>
    <mergeCell ref="G152:G157"/>
    <mergeCell ref="H158:H159"/>
    <mergeCell ref="I158:I159"/>
    <mergeCell ref="M158:M163"/>
    <mergeCell ref="N158:N160"/>
    <mergeCell ref="O158:O160"/>
    <mergeCell ref="S158:S163"/>
    <mergeCell ref="N161:N163"/>
    <mergeCell ref="O161:O163"/>
    <mergeCell ref="N152:N154"/>
    <mergeCell ref="O152:O154"/>
    <mergeCell ref="S152:S157"/>
    <mergeCell ref="N155:N157"/>
    <mergeCell ref="O155:O157"/>
    <mergeCell ref="M152:M157"/>
    <mergeCell ref="N164:N165"/>
    <mergeCell ref="O164:O165"/>
    <mergeCell ref="S164:S169"/>
    <mergeCell ref="C170:C172"/>
    <mergeCell ref="D170:D172"/>
    <mergeCell ref="E170:E172"/>
    <mergeCell ref="F170:F172"/>
    <mergeCell ref="G170:G172"/>
    <mergeCell ref="H170:H171"/>
    <mergeCell ref="I170:I171"/>
    <mergeCell ref="C164:C169"/>
    <mergeCell ref="D164:D169"/>
    <mergeCell ref="E164:E169"/>
    <mergeCell ref="F164:F169"/>
    <mergeCell ref="G164:G169"/>
    <mergeCell ref="M164:M169"/>
    <mergeCell ref="M170:M172"/>
    <mergeCell ref="S170:S172"/>
    <mergeCell ref="C173:C174"/>
    <mergeCell ref="D173:D174"/>
    <mergeCell ref="E173:E174"/>
    <mergeCell ref="F173:F174"/>
    <mergeCell ref="G173:G174"/>
    <mergeCell ref="M173:M174"/>
    <mergeCell ref="S173:S174"/>
    <mergeCell ref="I175:I176"/>
    <mergeCell ref="M175:M180"/>
    <mergeCell ref="N175:N176"/>
    <mergeCell ref="O175:O176"/>
    <mergeCell ref="S175:S180"/>
    <mergeCell ref="H177:H178"/>
    <mergeCell ref="I177:I178"/>
    <mergeCell ref="N177:N178"/>
    <mergeCell ref="O177:O178"/>
    <mergeCell ref="N179:N180"/>
    <mergeCell ref="H175:H176"/>
    <mergeCell ref="S181:S182"/>
    <mergeCell ref="C183:C184"/>
    <mergeCell ref="D183:D184"/>
    <mergeCell ref="E183:E184"/>
    <mergeCell ref="F183:F184"/>
    <mergeCell ref="G183:G184"/>
    <mergeCell ref="M183:M184"/>
    <mergeCell ref="S183:S184"/>
    <mergeCell ref="O179:O180"/>
    <mergeCell ref="C181:C182"/>
    <mergeCell ref="D181:D182"/>
    <mergeCell ref="E181:E182"/>
    <mergeCell ref="F181:F182"/>
    <mergeCell ref="G181:G182"/>
    <mergeCell ref="M181:M182"/>
    <mergeCell ref="C175:C180"/>
    <mergeCell ref="D175:D180"/>
    <mergeCell ref="E175:E180"/>
    <mergeCell ref="F175:F180"/>
    <mergeCell ref="G175:G180"/>
    <mergeCell ref="S187:S188"/>
    <mergeCell ref="C190:C191"/>
    <mergeCell ref="D190:D191"/>
    <mergeCell ref="E190:E191"/>
    <mergeCell ref="F190:F191"/>
    <mergeCell ref="G190:G191"/>
    <mergeCell ref="M190:M191"/>
    <mergeCell ref="S190:S191"/>
    <mergeCell ref="C187:C188"/>
    <mergeCell ref="D187:D188"/>
    <mergeCell ref="E187:E188"/>
    <mergeCell ref="F187:F188"/>
    <mergeCell ref="G187:G188"/>
    <mergeCell ref="M187:M188"/>
    <mergeCell ref="S193:S194"/>
    <mergeCell ref="C195:C196"/>
    <mergeCell ref="D195:D196"/>
    <mergeCell ref="E195:E196"/>
    <mergeCell ref="F195:F196"/>
    <mergeCell ref="G195:G196"/>
    <mergeCell ref="M195:M196"/>
    <mergeCell ref="S195:S196"/>
    <mergeCell ref="C193:C194"/>
    <mergeCell ref="D193:D194"/>
    <mergeCell ref="E193:E194"/>
    <mergeCell ref="F193:F194"/>
    <mergeCell ref="G193:G194"/>
    <mergeCell ref="M193:M194"/>
    <mergeCell ref="S197:S198"/>
    <mergeCell ref="C199:C203"/>
    <mergeCell ref="D199:D203"/>
    <mergeCell ref="E199:E203"/>
    <mergeCell ref="F199:F203"/>
    <mergeCell ref="G199:G203"/>
    <mergeCell ref="M199:M203"/>
    <mergeCell ref="S199:S203"/>
    <mergeCell ref="N201:N203"/>
    <mergeCell ref="O201:O203"/>
    <mergeCell ref="C197:C198"/>
    <mergeCell ref="D197:D198"/>
    <mergeCell ref="E197:E198"/>
    <mergeCell ref="F197:F198"/>
    <mergeCell ref="G197:G198"/>
    <mergeCell ref="M197:M198"/>
    <mergeCell ref="I204:I208"/>
    <mergeCell ref="M204:M208"/>
    <mergeCell ref="S204:S208"/>
    <mergeCell ref="N206:N208"/>
    <mergeCell ref="O206:O208"/>
    <mergeCell ref="C209:C220"/>
    <mergeCell ref="D209:D220"/>
    <mergeCell ref="E209:E220"/>
    <mergeCell ref="F209:F220"/>
    <mergeCell ref="G209:G220"/>
    <mergeCell ref="C204:C208"/>
    <mergeCell ref="D204:D208"/>
    <mergeCell ref="E204:E208"/>
    <mergeCell ref="F204:F208"/>
    <mergeCell ref="G204:G208"/>
    <mergeCell ref="H204:H208"/>
    <mergeCell ref="M209:M220"/>
    <mergeCell ref="S209:S220"/>
    <mergeCell ref="N211:N213"/>
    <mergeCell ref="O211:O213"/>
    <mergeCell ref="C221:C222"/>
    <mergeCell ref="D221:D222"/>
    <mergeCell ref="E221:E222"/>
    <mergeCell ref="F221:F222"/>
    <mergeCell ref="G221:G222"/>
    <mergeCell ref="M221:M222"/>
    <mergeCell ref="N221:N222"/>
    <mergeCell ref="O221:O222"/>
    <mergeCell ref="S221:S222"/>
    <mergeCell ref="C223:C224"/>
    <mergeCell ref="D223:D224"/>
    <mergeCell ref="E223:E224"/>
    <mergeCell ref="F223:F224"/>
    <mergeCell ref="G223:G224"/>
    <mergeCell ref="M223:M224"/>
    <mergeCell ref="N223:N224"/>
    <mergeCell ref="S225:S227"/>
    <mergeCell ref="C228:C229"/>
    <mergeCell ref="D228:D229"/>
    <mergeCell ref="E228:E229"/>
    <mergeCell ref="F228:F229"/>
    <mergeCell ref="G228:G229"/>
    <mergeCell ref="M228:M229"/>
    <mergeCell ref="S228:S229"/>
    <mergeCell ref="O223:O224"/>
    <mergeCell ref="S223:S224"/>
    <mergeCell ref="C225:C227"/>
    <mergeCell ref="D225:D227"/>
    <mergeCell ref="E225:E227"/>
    <mergeCell ref="F225:F227"/>
    <mergeCell ref="G225:G227"/>
    <mergeCell ref="M225:M227"/>
    <mergeCell ref="N225:N226"/>
    <mergeCell ref="O225:O226"/>
    <mergeCell ref="S230:S232"/>
    <mergeCell ref="C233:C235"/>
    <mergeCell ref="D233:D235"/>
    <mergeCell ref="E233:E235"/>
    <mergeCell ref="F233:F235"/>
    <mergeCell ref="G233:G235"/>
    <mergeCell ref="M233:M235"/>
    <mergeCell ref="S233:S235"/>
    <mergeCell ref="C230:C232"/>
    <mergeCell ref="D230:D232"/>
    <mergeCell ref="E230:E232"/>
    <mergeCell ref="F230:F232"/>
    <mergeCell ref="G230:G232"/>
    <mergeCell ref="M230:M232"/>
    <mergeCell ref="S236:S238"/>
    <mergeCell ref="C239:C240"/>
    <mergeCell ref="D239:D240"/>
    <mergeCell ref="E239:E240"/>
    <mergeCell ref="F239:F240"/>
    <mergeCell ref="G239:G240"/>
    <mergeCell ref="M239:M240"/>
    <mergeCell ref="S239:S240"/>
    <mergeCell ref="C236:C238"/>
    <mergeCell ref="D236:D238"/>
    <mergeCell ref="E236:E238"/>
    <mergeCell ref="F236:F238"/>
    <mergeCell ref="G236:G238"/>
    <mergeCell ref="M236:M238"/>
    <mergeCell ref="S241:S243"/>
    <mergeCell ref="C244:C245"/>
    <mergeCell ref="D244:D245"/>
    <mergeCell ref="E244:E245"/>
    <mergeCell ref="F244:F245"/>
    <mergeCell ref="G244:G245"/>
    <mergeCell ref="M244:M245"/>
    <mergeCell ref="S244:S245"/>
    <mergeCell ref="C241:C243"/>
    <mergeCell ref="D241:D243"/>
    <mergeCell ref="E241:E243"/>
    <mergeCell ref="F241:F243"/>
    <mergeCell ref="G241:G243"/>
    <mergeCell ref="M241:M243"/>
    <mergeCell ref="N246:N247"/>
    <mergeCell ref="O246:O247"/>
    <mergeCell ref="S246:S247"/>
    <mergeCell ref="C248:C249"/>
    <mergeCell ref="D248:D249"/>
    <mergeCell ref="E248:E249"/>
    <mergeCell ref="F248:F249"/>
    <mergeCell ref="G248:G249"/>
    <mergeCell ref="M248:M249"/>
    <mergeCell ref="N248:N249"/>
    <mergeCell ref="C246:C247"/>
    <mergeCell ref="D246:D247"/>
    <mergeCell ref="E246:E247"/>
    <mergeCell ref="F246:F247"/>
    <mergeCell ref="G246:G247"/>
    <mergeCell ref="M246:M247"/>
    <mergeCell ref="S250:S251"/>
    <mergeCell ref="C252:C253"/>
    <mergeCell ref="D252:D253"/>
    <mergeCell ref="E252:E253"/>
    <mergeCell ref="F252:F253"/>
    <mergeCell ref="G252:G253"/>
    <mergeCell ref="M252:M253"/>
    <mergeCell ref="S252:S253"/>
    <mergeCell ref="O248:O249"/>
    <mergeCell ref="S248:S249"/>
    <mergeCell ref="C250:C251"/>
    <mergeCell ref="D250:D251"/>
    <mergeCell ref="E250:E251"/>
    <mergeCell ref="F250:F251"/>
    <mergeCell ref="G250:G251"/>
    <mergeCell ref="M250:M251"/>
    <mergeCell ref="N250:N251"/>
    <mergeCell ref="O250:O251"/>
    <mergeCell ref="S254:S255"/>
    <mergeCell ref="C257:C258"/>
    <mergeCell ref="D257:D258"/>
    <mergeCell ref="E257:E258"/>
    <mergeCell ref="F257:F258"/>
    <mergeCell ref="G257:G258"/>
    <mergeCell ref="M257:M258"/>
    <mergeCell ref="N257:N258"/>
    <mergeCell ref="O257:O258"/>
    <mergeCell ref="S257:S258"/>
    <mergeCell ref="C254:C255"/>
    <mergeCell ref="D254:D255"/>
    <mergeCell ref="E254:E255"/>
    <mergeCell ref="F254:F255"/>
    <mergeCell ref="G254:G255"/>
    <mergeCell ref="M254:M255"/>
    <mergeCell ref="N259:N260"/>
    <mergeCell ref="O259:O260"/>
    <mergeCell ref="S259:S260"/>
    <mergeCell ref="C261:C262"/>
    <mergeCell ref="D261:D262"/>
    <mergeCell ref="E261:E262"/>
    <mergeCell ref="F261:F262"/>
    <mergeCell ref="G261:G262"/>
    <mergeCell ref="M261:M262"/>
    <mergeCell ref="N261:N262"/>
    <mergeCell ref="C259:C260"/>
    <mergeCell ref="D259:D260"/>
    <mergeCell ref="E259:E260"/>
    <mergeCell ref="F259:F260"/>
    <mergeCell ref="G259:G260"/>
    <mergeCell ref="M259:M260"/>
    <mergeCell ref="O261:O262"/>
    <mergeCell ref="S261:S262"/>
    <mergeCell ref="C263:C264"/>
    <mergeCell ref="D263:D264"/>
    <mergeCell ref="E263:E264"/>
    <mergeCell ref="F263:F264"/>
    <mergeCell ref="G263:G264"/>
    <mergeCell ref="H263:H264"/>
    <mergeCell ref="I263:I264"/>
    <mergeCell ref="M263:M264"/>
    <mergeCell ref="S263:S264"/>
    <mergeCell ref="C265:C266"/>
    <mergeCell ref="D265:D266"/>
    <mergeCell ref="E265:E266"/>
    <mergeCell ref="F265:F266"/>
    <mergeCell ref="G265:G266"/>
    <mergeCell ref="H265:H266"/>
    <mergeCell ref="I265:I266"/>
    <mergeCell ref="M265:M266"/>
    <mergeCell ref="S265:S266"/>
    <mergeCell ref="I267:I268"/>
    <mergeCell ref="M267:M268"/>
    <mergeCell ref="S267:S268"/>
    <mergeCell ref="C269:C270"/>
    <mergeCell ref="D269:D270"/>
    <mergeCell ref="E269:E270"/>
    <mergeCell ref="F269:F270"/>
    <mergeCell ref="G269:G270"/>
    <mergeCell ref="M269:M270"/>
    <mergeCell ref="N269:N270"/>
    <mergeCell ref="C267:C268"/>
    <mergeCell ref="D267:D268"/>
    <mergeCell ref="E267:E268"/>
    <mergeCell ref="F267:F268"/>
    <mergeCell ref="G267:G268"/>
    <mergeCell ref="H267:H268"/>
    <mergeCell ref="O269:O270"/>
    <mergeCell ref="S269:S270"/>
    <mergeCell ref="C271:C272"/>
    <mergeCell ref="D271:D272"/>
    <mergeCell ref="E271:E272"/>
    <mergeCell ref="F271:F272"/>
    <mergeCell ref="G271:G272"/>
    <mergeCell ref="M271:M272"/>
    <mergeCell ref="S271:S272"/>
    <mergeCell ref="I273:I274"/>
    <mergeCell ref="M273:M274"/>
    <mergeCell ref="S273:S274"/>
    <mergeCell ref="C275:C276"/>
    <mergeCell ref="D275:D276"/>
    <mergeCell ref="E275:E276"/>
    <mergeCell ref="F275:F276"/>
    <mergeCell ref="G275:G276"/>
    <mergeCell ref="H275:H276"/>
    <mergeCell ref="I275:I276"/>
    <mergeCell ref="C273:C274"/>
    <mergeCell ref="D273:D274"/>
    <mergeCell ref="E273:E274"/>
    <mergeCell ref="F273:F274"/>
    <mergeCell ref="G273:G274"/>
    <mergeCell ref="H273:H274"/>
    <mergeCell ref="M275:M276"/>
    <mergeCell ref="S275:S276"/>
    <mergeCell ref="C277:C278"/>
    <mergeCell ref="D277:D278"/>
    <mergeCell ref="E277:E278"/>
    <mergeCell ref="F277:F278"/>
    <mergeCell ref="G277:G278"/>
    <mergeCell ref="M277:M278"/>
    <mergeCell ref="S277:S278"/>
    <mergeCell ref="C283:C288"/>
    <mergeCell ref="D283:D288"/>
    <mergeCell ref="E283:E288"/>
    <mergeCell ref="F283:F288"/>
    <mergeCell ref="G283:G288"/>
    <mergeCell ref="C279:C282"/>
    <mergeCell ref="D279:D282"/>
    <mergeCell ref="E279:E282"/>
    <mergeCell ref="F279:F282"/>
    <mergeCell ref="G279:G282"/>
    <mergeCell ref="M283:M288"/>
    <mergeCell ref="S283:S288"/>
    <mergeCell ref="N284:N286"/>
    <mergeCell ref="O284:O286"/>
    <mergeCell ref="N287:N288"/>
    <mergeCell ref="O287:O288"/>
    <mergeCell ref="N279:N280"/>
    <mergeCell ref="O279:O280"/>
    <mergeCell ref="S279:S282"/>
    <mergeCell ref="N281:N282"/>
    <mergeCell ref="O281:O282"/>
    <mergeCell ref="M279:M282"/>
    <mergeCell ref="C297:C303"/>
    <mergeCell ref="D297:D303"/>
    <mergeCell ref="E297:E303"/>
    <mergeCell ref="F297:F303"/>
    <mergeCell ref="G297:G303"/>
    <mergeCell ref="M297:M303"/>
    <mergeCell ref="N289:N290"/>
    <mergeCell ref="O289:O290"/>
    <mergeCell ref="S289:S291"/>
    <mergeCell ref="C292:C296"/>
    <mergeCell ref="D292:D296"/>
    <mergeCell ref="E292:E296"/>
    <mergeCell ref="F292:F296"/>
    <mergeCell ref="G292:G296"/>
    <mergeCell ref="M292:M296"/>
    <mergeCell ref="N292:N293"/>
    <mergeCell ref="C289:C291"/>
    <mergeCell ref="D289:D291"/>
    <mergeCell ref="E289:E291"/>
    <mergeCell ref="F289:F291"/>
    <mergeCell ref="G289:G291"/>
    <mergeCell ref="M289:M291"/>
    <mergeCell ref="N297:N298"/>
    <mergeCell ref="O297:O298"/>
    <mergeCell ref="S297:S303"/>
    <mergeCell ref="N299:N301"/>
    <mergeCell ref="O299:O301"/>
    <mergeCell ref="N302:N303"/>
    <mergeCell ref="O302:O303"/>
    <mergeCell ref="O292:O293"/>
    <mergeCell ref="S292:S296"/>
    <mergeCell ref="N294:N295"/>
    <mergeCell ref="O294:O295"/>
    <mergeCell ref="C310:C315"/>
    <mergeCell ref="D310:D315"/>
    <mergeCell ref="E310:E315"/>
    <mergeCell ref="F310:F315"/>
    <mergeCell ref="G310:G315"/>
    <mergeCell ref="C304:C309"/>
    <mergeCell ref="D304:D309"/>
    <mergeCell ref="E304:E309"/>
    <mergeCell ref="F304:F309"/>
    <mergeCell ref="G304:G309"/>
    <mergeCell ref="H310:H311"/>
    <mergeCell ref="I310:I311"/>
    <mergeCell ref="M310:M315"/>
    <mergeCell ref="S310:S315"/>
    <mergeCell ref="N311:N313"/>
    <mergeCell ref="O311:O313"/>
    <mergeCell ref="N314:N315"/>
    <mergeCell ref="O314:O315"/>
    <mergeCell ref="N304:N306"/>
    <mergeCell ref="O304:O306"/>
    <mergeCell ref="S304:S309"/>
    <mergeCell ref="N308:N309"/>
    <mergeCell ref="O308:O309"/>
    <mergeCell ref="M304:M309"/>
  </mergeCells>
  <dataValidations count="4">
    <dataValidation type="list" allowBlank="1" showInputMessage="1" showErrorMessage="1" sqref="O43 O107:O108 O87:O88 O81:O82 O75:O76 O73 O100:O101 O93:O94 O58 O52 O46 O55 O85 O79 O69:O70 O104 O65:O66 O91 O61:O62 O49 O97 O114 O111" xr:uid="{04A3CBD5-45C9-4D53-8F48-D41D9A4B126E}">
      <formula1>$D$93:$D$101</formula1>
    </dataValidation>
    <dataValidation type="list" allowBlank="1" showInputMessage="1" showErrorMessage="1" sqref="G181:G198" xr:uid="{FDB8BACF-5CE0-4E46-AFC5-234BFF627F2A}">
      <formula1>$P$9:$P$28</formula1>
    </dataValidation>
    <dataValidation type="list" allowBlank="1" showInputMessage="1" showErrorMessage="1" sqref="O199:O201 O204:O205 O209 O211" xr:uid="{1AD3C61C-4131-4D34-95EF-4A22F3CA4F48}">
      <formula1>$D$103:$D$138</formula1>
    </dataValidation>
    <dataValidation type="list" allowBlank="1" showInputMessage="1" showErrorMessage="1" sqref="G310 G283 G279 G289 G292:G297 G304:G307" xr:uid="{B0A7B77B-803B-4D1E-9EB5-BB1B926E7D18}">
      <formula1>$P$13:$P$48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Yesnith Suárez Ariza</dc:creator>
  <cp:keywords/>
  <dc:description/>
  <cp:lastModifiedBy>Yesnith Suárez Ariza</cp:lastModifiedBy>
  <cp:revision/>
  <dcterms:created xsi:type="dcterms:W3CDTF">2022-02-21T19:10:36Z</dcterms:created>
  <dcterms:modified xsi:type="dcterms:W3CDTF">2022-02-23T15:11:20Z</dcterms:modified>
  <cp:category/>
  <cp:contentStatus/>
</cp:coreProperties>
</file>