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https://anmgovco-my.sharepoint.com/personal/angela_rosales_anm_gov_co/Documents/Documentos/"/>
    </mc:Choice>
  </mc:AlternateContent>
  <xr:revisionPtr revIDLastSave="0" documentId="8_{3CA2B2FD-8C25-4B1B-9FEA-4D5E5D0B9F74}" xr6:coauthVersionLast="47" xr6:coauthVersionMax="47" xr10:uidLastSave="{00000000-0000-0000-0000-000000000000}"/>
  <bookViews>
    <workbookView xWindow="0" yWindow="0" windowWidth="38400" windowHeight="17850" tabRatio="964" xr2:uid="{00000000-000D-0000-FFFF-FFFF00000000}"/>
  </bookViews>
  <sheets>
    <sheet name="formato" sheetId="5" r:id="rId1"/>
    <sheet name="1, ADQUISICION BS Y SS" sheetId="1" r:id="rId2"/>
    <sheet name="2,ADMINISTRACION BS Y SS" sheetId="2" r:id="rId3"/>
    <sheet name="3, GESTION FINANCIERA" sheetId="3" r:id="rId4"/>
    <sheet name="4. ADM TECNOLOGIA E INFORMACION" sheetId="4" r:id="rId5"/>
    <sheet name="5,GESTION TALENTO HUMANO" sheetId="6" r:id="rId6"/>
    <sheet name="6,TH CONTROL DISCIPLINARIO" sheetId="9" r:id="rId7"/>
    <sheet name="7, GESTION JURIDICA" sheetId="8" r:id="rId8"/>
    <sheet name="8, GESTION DOCUMENTAL" sheetId="10" r:id="rId9"/>
    <sheet name="9, COMUNICACIONES RELACIONAM." sheetId="7" r:id="rId10"/>
    <sheet name="10, EVAL CONTROL Y MEJORA" sheetId="12" r:id="rId11"/>
    <sheet name="11, DELIM AREAS FOMENTO" sheetId="13" r:id="rId12"/>
    <sheet name="12, DELIM AREAS PROMOCION" sheetId="14" r:id="rId13"/>
    <sheet name="13, INVERSION MINERA" sheetId="15" r:id="rId14"/>
    <sheet name="14, GENERA TITULOS MINEROS" sheetId="16" r:id="rId15"/>
    <sheet name="15, SEG Y CTROL FISCALIZAC" sheetId="17" r:id="rId16"/>
    <sheet name="16, SEG Y CTROL ESTUDIOS" sheetId="18" r:id="rId17"/>
    <sheet name="17, SEG Y CTROL MODIFICACION" sheetId="19" r:id="rId18"/>
    <sheet name="18, SEG Y CTROL REGALIAS" sheetId="20" r:id="rId19"/>
    <sheet name="19, SEGURIDAD MINERA" sheetId="21" r:id="rId20"/>
    <sheet name="20, INFORMACION MINERA" sheetId="22" r:id="rId21"/>
    <sheet name="21, ATENCION COMUNICACIONES" sheetId="23" r:id="rId22"/>
    <sheet name="22, ATENCION NOTIFICACIONES" sheetId="24"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10" l="1"/>
  <c r="E42" i="10"/>
  <c r="K41" i="10"/>
  <c r="E41" i="10"/>
  <c r="O40" i="10"/>
  <c r="K40" i="10"/>
  <c r="I40" i="10"/>
  <c r="E40" i="10"/>
  <c r="K39" i="10"/>
  <c r="E39" i="10"/>
  <c r="K38" i="10"/>
  <c r="E38" i="10"/>
  <c r="O37" i="10"/>
  <c r="K37" i="10"/>
  <c r="I37" i="10"/>
  <c r="E37" i="10"/>
  <c r="K36" i="10"/>
  <c r="E36" i="10"/>
  <c r="K35" i="10"/>
  <c r="E35" i="10"/>
  <c r="O34" i="10"/>
  <c r="K34" i="10"/>
  <c r="I34" i="10"/>
  <c r="E34" i="10"/>
  <c r="K33" i="10"/>
  <c r="E33" i="10"/>
  <c r="K32" i="10"/>
  <c r="E32" i="10"/>
  <c r="O31" i="10"/>
  <c r="K31" i="10"/>
  <c r="I31" i="10"/>
  <c r="E31" i="10"/>
  <c r="K30" i="10"/>
  <c r="E30" i="10"/>
  <c r="K29" i="10"/>
  <c r="E29" i="10"/>
  <c r="O28" i="10"/>
  <c r="K28" i="10"/>
  <c r="I28" i="10"/>
  <c r="E28" i="10"/>
  <c r="O22" i="10"/>
  <c r="I22" i="10"/>
  <c r="E22" i="10"/>
  <c r="O16" i="10"/>
  <c r="I16" i="10"/>
  <c r="E16" i="10"/>
  <c r="O14" i="10"/>
  <c r="K14" i="10"/>
  <c r="I14" i="10"/>
  <c r="E14" i="10"/>
  <c r="E13" i="10"/>
  <c r="O12" i="10"/>
  <c r="K12" i="10"/>
  <c r="I12" i="10"/>
  <c r="E12" i="10"/>
  <c r="O10" i="10"/>
  <c r="K10" i="10"/>
  <c r="I10" i="10"/>
  <c r="E10" i="10"/>
  <c r="O9" i="10"/>
  <c r="I9" i="10"/>
  <c r="E9" i="10"/>
  <c r="K24" i="6" l="1"/>
  <c r="E24" i="6"/>
  <c r="K22" i="6"/>
  <c r="E22" i="6"/>
  <c r="K21" i="6"/>
  <c r="B21" i="6"/>
  <c r="K19" i="6"/>
  <c r="E18" i="6"/>
  <c r="K17" i="6"/>
  <c r="E17" i="6"/>
  <c r="E16" i="6"/>
  <c r="K15" i="6"/>
  <c r="E15" i="6"/>
  <c r="K13" i="6"/>
  <c r="K11" i="6"/>
  <c r="E11" i="6"/>
  <c r="E10" i="6"/>
  <c r="K9" i="6"/>
  <c r="E9" i="6"/>
  <c r="O51" i="17" l="1"/>
  <c r="I51" i="17"/>
  <c r="O44" i="17"/>
  <c r="I44" i="17"/>
  <c r="O38" i="17"/>
  <c r="I38" i="17"/>
  <c r="O32" i="17"/>
  <c r="I32" i="17"/>
  <c r="O26" i="17"/>
  <c r="I26" i="17"/>
  <c r="O23" i="17"/>
  <c r="I23" i="17"/>
  <c r="E23" i="17"/>
  <c r="O20" i="17"/>
  <c r="E20" i="17"/>
  <c r="O17" i="17"/>
  <c r="I17" i="17"/>
  <c r="E17" i="17"/>
  <c r="O14" i="17"/>
  <c r="I14" i="17"/>
  <c r="E14" i="17"/>
  <c r="O11" i="17"/>
  <c r="I11" i="17"/>
  <c r="E11" i="17"/>
  <c r="O9" i="17"/>
  <c r="I9" i="17"/>
  <c r="E9" i="17"/>
  <c r="K43" i="16" l="1"/>
  <c r="E43" i="16"/>
  <c r="K42" i="16"/>
  <c r="E42" i="16"/>
  <c r="O41" i="16"/>
  <c r="K41" i="16"/>
  <c r="I41" i="16"/>
  <c r="E41" i="16"/>
  <c r="K40" i="16"/>
  <c r="E40" i="16"/>
  <c r="K39" i="16"/>
  <c r="E39" i="16"/>
  <c r="O38" i="16"/>
  <c r="K38" i="16"/>
  <c r="I38" i="16"/>
  <c r="E38" i="16"/>
  <c r="K37" i="16"/>
  <c r="E37" i="16"/>
  <c r="K36" i="16"/>
  <c r="E36" i="16"/>
  <c r="O35" i="16"/>
  <c r="K35" i="16"/>
  <c r="I35" i="16"/>
  <c r="E35" i="16"/>
  <c r="K34" i="16"/>
  <c r="E34" i="16"/>
  <c r="K33" i="16"/>
  <c r="E33" i="16"/>
  <c r="O32" i="16"/>
  <c r="K32" i="16"/>
  <c r="I32" i="16"/>
  <c r="E32" i="16"/>
  <c r="K31" i="16"/>
  <c r="E31" i="16"/>
  <c r="K30" i="16"/>
  <c r="E30" i="16"/>
  <c r="O29" i="16"/>
  <c r="K29" i="16"/>
  <c r="I29" i="16"/>
  <c r="E29" i="16"/>
  <c r="K28" i="16"/>
  <c r="E28" i="16"/>
  <c r="K27" i="16"/>
  <c r="E27" i="16"/>
  <c r="O26" i="16"/>
  <c r="K26" i="16"/>
  <c r="I26" i="16"/>
  <c r="E26" i="16"/>
  <c r="K25" i="16"/>
  <c r="E25" i="16"/>
  <c r="K24" i="16"/>
  <c r="E24" i="16"/>
  <c r="O23" i="16"/>
  <c r="K23" i="16"/>
  <c r="I23" i="16"/>
  <c r="E23" i="16"/>
  <c r="K22" i="16"/>
  <c r="E22" i="16"/>
  <c r="K21" i="16"/>
  <c r="E21" i="16"/>
  <c r="O20" i="16"/>
  <c r="K20" i="16"/>
  <c r="I20" i="16"/>
  <c r="E20" i="16"/>
  <c r="K19" i="16"/>
  <c r="E19" i="16"/>
  <c r="K18" i="16"/>
  <c r="E18" i="16"/>
  <c r="O17" i="16"/>
  <c r="K17" i="16"/>
  <c r="I17" i="16"/>
  <c r="E17" i="16"/>
  <c r="K16" i="16"/>
  <c r="E16" i="16"/>
  <c r="O14" i="16"/>
  <c r="I14" i="16"/>
  <c r="E14" i="16"/>
  <c r="E13" i="16"/>
  <c r="O11" i="16"/>
  <c r="I11" i="16"/>
  <c r="E11" i="16"/>
  <c r="O9" i="16"/>
  <c r="K9" i="16"/>
  <c r="I9" i="16"/>
  <c r="K42" i="15" l="1"/>
  <c r="E42" i="15"/>
  <c r="K41" i="15"/>
  <c r="E41" i="15"/>
  <c r="O40" i="15"/>
  <c r="K40" i="15"/>
  <c r="I40" i="15"/>
  <c r="E40" i="15"/>
  <c r="K39" i="15"/>
  <c r="E39" i="15"/>
  <c r="K38" i="15"/>
  <c r="E38" i="15"/>
  <c r="O37" i="15"/>
  <c r="K37" i="15"/>
  <c r="I37" i="15"/>
  <c r="E37" i="15"/>
  <c r="K36" i="15"/>
  <c r="E36" i="15"/>
  <c r="K35" i="15"/>
  <c r="E35" i="15"/>
  <c r="O34" i="15"/>
  <c r="K34" i="15"/>
  <c r="I34" i="15"/>
  <c r="E34" i="15"/>
  <c r="K33" i="15"/>
  <c r="E33" i="15"/>
  <c r="K32" i="15"/>
  <c r="E32" i="15"/>
  <c r="O31" i="15"/>
  <c r="K31" i="15"/>
  <c r="I31" i="15"/>
  <c r="E31" i="15"/>
  <c r="K30" i="15"/>
  <c r="E30" i="15"/>
  <c r="K29" i="15"/>
  <c r="E29" i="15"/>
  <c r="O28" i="15"/>
  <c r="K28" i="15"/>
  <c r="I28" i="15"/>
  <c r="E28" i="15"/>
  <c r="K27" i="15"/>
  <c r="E27" i="15"/>
  <c r="K26" i="15"/>
  <c r="E26" i="15"/>
  <c r="O25" i="15"/>
  <c r="K25" i="15"/>
  <c r="I25" i="15"/>
  <c r="E25" i="15"/>
  <c r="K24" i="15"/>
  <c r="E24" i="15"/>
  <c r="K23" i="15"/>
  <c r="E23" i="15"/>
  <c r="O22" i="15"/>
  <c r="K22" i="15"/>
  <c r="I22" i="15"/>
  <c r="E22" i="15"/>
  <c r="K21" i="15"/>
  <c r="E21" i="15"/>
  <c r="K20" i="15"/>
  <c r="E20" i="15"/>
  <c r="O19" i="15"/>
  <c r="K19" i="15"/>
  <c r="I19" i="15"/>
  <c r="E19" i="15"/>
  <c r="K18" i="15"/>
  <c r="E18" i="15"/>
  <c r="K17" i="15"/>
  <c r="E17" i="15"/>
  <c r="O16" i="15"/>
  <c r="K16" i="15"/>
  <c r="I16" i="15"/>
  <c r="E16" i="15"/>
  <c r="K14" i="15"/>
  <c r="O13" i="15"/>
  <c r="K13" i="15"/>
  <c r="I13" i="15"/>
  <c r="K12" i="15"/>
  <c r="O11" i="15"/>
  <c r="K11" i="15"/>
  <c r="I11" i="15"/>
  <c r="O9" i="15"/>
  <c r="K9" i="15"/>
  <c r="I9" i="15"/>
  <c r="K42" i="14" l="1"/>
  <c r="E42" i="14"/>
  <c r="K41" i="14"/>
  <c r="E41" i="14"/>
  <c r="O40" i="14"/>
  <c r="K40" i="14"/>
  <c r="I40" i="14"/>
  <c r="E40" i="14"/>
  <c r="K39" i="14"/>
  <c r="E39" i="14"/>
  <c r="K38" i="14"/>
  <c r="E38" i="14"/>
  <c r="O37" i="14"/>
  <c r="K37" i="14"/>
  <c r="I37" i="14"/>
  <c r="E37" i="14"/>
  <c r="K36" i="14"/>
  <c r="E36" i="14"/>
  <c r="K35" i="14"/>
  <c r="E35" i="14"/>
  <c r="O34" i="14"/>
  <c r="K34" i="14"/>
  <c r="I34" i="14"/>
  <c r="E34" i="14"/>
  <c r="K33" i="14"/>
  <c r="E33" i="14"/>
  <c r="K32" i="14"/>
  <c r="E32" i="14"/>
  <c r="O31" i="14"/>
  <c r="K31" i="14"/>
  <c r="I31" i="14"/>
  <c r="E31" i="14"/>
  <c r="K30" i="14"/>
  <c r="E30" i="14"/>
  <c r="K29" i="14"/>
  <c r="E29" i="14"/>
  <c r="O28" i="14"/>
  <c r="K28" i="14"/>
  <c r="I28" i="14"/>
  <c r="E28" i="14"/>
  <c r="K27" i="14"/>
  <c r="E27" i="14"/>
  <c r="K26" i="14"/>
  <c r="E26" i="14"/>
  <c r="O25" i="14"/>
  <c r="K25" i="14"/>
  <c r="I25" i="14"/>
  <c r="E25" i="14"/>
  <c r="K24" i="14"/>
  <c r="E24" i="14"/>
  <c r="K23" i="14"/>
  <c r="E23" i="14"/>
  <c r="O22" i="14"/>
  <c r="K22" i="14"/>
  <c r="I22" i="14"/>
  <c r="E22" i="14"/>
  <c r="K21" i="14"/>
  <c r="E21" i="14"/>
  <c r="K20" i="14"/>
  <c r="E20" i="14"/>
  <c r="O19" i="14"/>
  <c r="K19" i="14"/>
  <c r="I19" i="14"/>
  <c r="E19" i="14"/>
  <c r="K18" i="14"/>
  <c r="E18" i="14"/>
  <c r="K17" i="14"/>
  <c r="E17" i="14"/>
  <c r="O16" i="14"/>
  <c r="K16" i="14"/>
  <c r="I16" i="14"/>
  <c r="E16" i="14"/>
  <c r="K15" i="14"/>
  <c r="K14" i="14"/>
  <c r="O13" i="14"/>
  <c r="I13" i="14"/>
  <c r="O11" i="14"/>
  <c r="I11" i="14"/>
  <c r="O9" i="14"/>
  <c r="I9" i="14"/>
  <c r="E15" i="4" l="1"/>
  <c r="O14" i="4"/>
  <c r="K14" i="4"/>
  <c r="I14" i="4"/>
  <c r="E14" i="4"/>
  <c r="E13" i="4"/>
  <c r="E12" i="4"/>
  <c r="O11" i="4"/>
  <c r="I11" i="4"/>
  <c r="E11" i="4"/>
  <c r="E10" i="4"/>
  <c r="O9" i="4"/>
  <c r="I9" i="4"/>
  <c r="E9" i="4"/>
  <c r="K44" i="3" l="1"/>
  <c r="E44" i="3"/>
  <c r="K43" i="3"/>
  <c r="E43" i="3"/>
  <c r="O42" i="3"/>
  <c r="K42" i="3"/>
  <c r="I42" i="3"/>
  <c r="E42" i="3"/>
  <c r="K41" i="3"/>
  <c r="E41" i="3"/>
  <c r="K40" i="3"/>
  <c r="E40" i="3"/>
  <c r="O39" i="3"/>
  <c r="K39" i="3"/>
  <c r="I39" i="3"/>
  <c r="E39" i="3"/>
  <c r="K38" i="3"/>
  <c r="E38" i="3"/>
  <c r="K37" i="3"/>
  <c r="E37" i="3"/>
  <c r="O36" i="3"/>
  <c r="K36" i="3"/>
  <c r="I36" i="3"/>
  <c r="E36" i="3"/>
  <c r="K35" i="3"/>
  <c r="E35" i="3"/>
  <c r="K34" i="3"/>
  <c r="E34" i="3"/>
  <c r="O33" i="3"/>
  <c r="K33" i="3"/>
  <c r="I33" i="3"/>
  <c r="E33" i="3"/>
  <c r="K32" i="3"/>
  <c r="E32" i="3"/>
  <c r="K31" i="3"/>
  <c r="E31" i="3"/>
  <c r="O30" i="3"/>
  <c r="K30" i="3"/>
  <c r="I30" i="3"/>
  <c r="E30" i="3"/>
  <c r="K29" i="3"/>
  <c r="E29" i="3"/>
  <c r="K28" i="3"/>
  <c r="E28" i="3"/>
  <c r="O27" i="3"/>
  <c r="K27" i="3"/>
  <c r="I27" i="3"/>
  <c r="E27" i="3"/>
  <c r="K26" i="3"/>
  <c r="E26" i="3"/>
  <c r="K25" i="3"/>
  <c r="E25" i="3"/>
  <c r="O24" i="3"/>
  <c r="K24" i="3"/>
  <c r="I24" i="3"/>
  <c r="E24" i="3"/>
  <c r="K23" i="3"/>
  <c r="E23" i="3"/>
  <c r="K22" i="3"/>
  <c r="E22" i="3"/>
  <c r="O21" i="3"/>
  <c r="K21" i="3"/>
  <c r="I21" i="3"/>
  <c r="E21" i="3"/>
  <c r="K20" i="3"/>
  <c r="E20" i="3"/>
  <c r="K19" i="3"/>
  <c r="E19" i="3"/>
  <c r="O18" i="3"/>
  <c r="K18" i="3"/>
  <c r="I18" i="3"/>
  <c r="E18" i="3"/>
  <c r="O15" i="3"/>
  <c r="K15" i="3"/>
  <c r="I15" i="3"/>
  <c r="O11" i="3"/>
  <c r="K11" i="3"/>
  <c r="I11" i="3"/>
  <c r="O9" i="3"/>
  <c r="K9" i="3"/>
  <c r="I9" i="3"/>
  <c r="K17" i="21" l="1"/>
  <c r="E16" i="21"/>
  <c r="K15" i="21"/>
  <c r="E15" i="21"/>
  <c r="K14" i="21"/>
  <c r="O12" i="21"/>
  <c r="K12" i="21"/>
  <c r="I12" i="21"/>
  <c r="E12" i="21"/>
  <c r="K11" i="21"/>
  <c r="E10" i="21"/>
  <c r="O9" i="21"/>
  <c r="K9" i="21"/>
  <c r="I9" i="21"/>
  <c r="E9" i="21"/>
  <c r="O63" i="19" l="1"/>
  <c r="I63" i="19"/>
  <c r="O56" i="19"/>
  <c r="I56" i="19"/>
  <c r="O50" i="19"/>
  <c r="I50" i="19"/>
  <c r="O44" i="19"/>
  <c r="I44" i="19"/>
  <c r="O38" i="19"/>
  <c r="I38" i="19"/>
  <c r="O32" i="19"/>
  <c r="I32" i="19"/>
  <c r="O28" i="19"/>
  <c r="I28" i="19"/>
  <c r="O24" i="19"/>
  <c r="I24" i="19"/>
  <c r="O17" i="19"/>
  <c r="I17" i="19"/>
  <c r="O11" i="19"/>
  <c r="I11" i="19"/>
  <c r="E9" i="19"/>
  <c r="O11" i="18" l="1"/>
  <c r="I11" i="18"/>
  <c r="E11" i="18"/>
  <c r="O9" i="18"/>
  <c r="I9" i="18"/>
  <c r="E9" i="18"/>
  <c r="J9" i="12" l="1"/>
  <c r="B9" i="12"/>
  <c r="K40" i="9" l="1"/>
  <c r="E40" i="9"/>
  <c r="K39" i="9"/>
  <c r="E39" i="9"/>
  <c r="O38" i="9"/>
  <c r="K38" i="9"/>
  <c r="I38" i="9"/>
  <c r="E38" i="9"/>
  <c r="K37" i="9"/>
  <c r="E37" i="9"/>
  <c r="K36" i="9"/>
  <c r="E36" i="9"/>
  <c r="O35" i="9"/>
  <c r="K35" i="9"/>
  <c r="I35" i="9"/>
  <c r="E35" i="9"/>
  <c r="K34" i="9"/>
  <c r="E34" i="9"/>
  <c r="K33" i="9"/>
  <c r="E33" i="9"/>
  <c r="O32" i="9"/>
  <c r="K32" i="9"/>
  <c r="I32" i="9"/>
  <c r="E32" i="9"/>
  <c r="K31" i="9"/>
  <c r="E31" i="9"/>
  <c r="K30" i="9"/>
  <c r="E30" i="9"/>
  <c r="O29" i="9"/>
  <c r="K29" i="9"/>
  <c r="I29" i="9"/>
  <c r="E29" i="9"/>
  <c r="K28" i="9"/>
  <c r="E28" i="9"/>
  <c r="K27" i="9"/>
  <c r="E27" i="9"/>
  <c r="O26" i="9"/>
  <c r="K26" i="9"/>
  <c r="I26" i="9"/>
  <c r="E26" i="9"/>
  <c r="K25" i="9"/>
  <c r="E25" i="9"/>
  <c r="K24" i="9"/>
  <c r="E24" i="9"/>
  <c r="O23" i="9"/>
  <c r="K23" i="9"/>
  <c r="I23" i="9"/>
  <c r="E23" i="9"/>
  <c r="K22" i="9"/>
  <c r="E22" i="9"/>
  <c r="K21" i="9"/>
  <c r="E21" i="9"/>
  <c r="O20" i="9"/>
  <c r="K20" i="9"/>
  <c r="I20" i="9"/>
  <c r="E20" i="9"/>
  <c r="K19" i="9"/>
  <c r="E19" i="9"/>
  <c r="K18" i="9"/>
  <c r="E18" i="9"/>
  <c r="O17" i="9"/>
  <c r="K17" i="9"/>
  <c r="I17" i="9"/>
  <c r="E17" i="9"/>
  <c r="K16" i="9"/>
  <c r="E16" i="9"/>
  <c r="K15" i="9"/>
  <c r="E15" i="9"/>
  <c r="O14" i="9"/>
  <c r="K14" i="9"/>
  <c r="I14" i="9"/>
  <c r="E14" i="9"/>
  <c r="O12" i="9"/>
  <c r="I12" i="9"/>
  <c r="E12" i="9"/>
  <c r="O11" i="9"/>
  <c r="K11" i="9"/>
  <c r="I11" i="9"/>
  <c r="E11" i="9"/>
  <c r="O9" i="9"/>
  <c r="K9" i="9"/>
  <c r="I9" i="9"/>
  <c r="E9" i="9"/>
  <c r="K38" i="8" l="1"/>
  <c r="E38" i="8"/>
  <c r="K37" i="8"/>
  <c r="E37" i="8"/>
  <c r="O36" i="8"/>
  <c r="K36" i="8"/>
  <c r="I36" i="8"/>
  <c r="E36" i="8"/>
  <c r="K35" i="8"/>
  <c r="E35" i="8"/>
  <c r="K34" i="8"/>
  <c r="E34" i="8"/>
  <c r="O33" i="8"/>
  <c r="K33" i="8"/>
  <c r="I33" i="8"/>
  <c r="E33" i="8"/>
  <c r="K32" i="8"/>
  <c r="E32" i="8"/>
  <c r="K31" i="8"/>
  <c r="E31" i="8"/>
  <c r="O30" i="8"/>
  <c r="K30" i="8"/>
  <c r="I30" i="8"/>
  <c r="E30" i="8"/>
  <c r="K29" i="8"/>
  <c r="E29" i="8"/>
  <c r="K28" i="8"/>
  <c r="E28" i="8"/>
  <c r="O27" i="8"/>
  <c r="K27" i="8"/>
  <c r="I27" i="8"/>
  <c r="E27" i="8"/>
  <c r="K26" i="8"/>
  <c r="E26" i="8"/>
  <c r="K25" i="8"/>
  <c r="E25" i="8"/>
  <c r="O24" i="8"/>
  <c r="K24" i="8"/>
  <c r="I24" i="8"/>
  <c r="E24" i="8"/>
  <c r="K23" i="8"/>
  <c r="E23" i="8"/>
  <c r="K22" i="8"/>
  <c r="E22" i="8"/>
  <c r="O21" i="8"/>
  <c r="K21" i="8"/>
  <c r="I21" i="8"/>
  <c r="E21" i="8"/>
  <c r="K20" i="8"/>
  <c r="E20" i="8"/>
  <c r="K19" i="8"/>
  <c r="E19" i="8"/>
  <c r="O18" i="8"/>
  <c r="K18" i="8"/>
  <c r="I18" i="8"/>
  <c r="E18" i="8"/>
  <c r="O15" i="8"/>
  <c r="I15" i="8"/>
  <c r="O14" i="8"/>
  <c r="K14" i="8"/>
  <c r="I14" i="8"/>
  <c r="O12" i="8"/>
  <c r="K12" i="8"/>
  <c r="I12" i="8"/>
  <c r="O10" i="8"/>
  <c r="K10" i="8"/>
  <c r="I10" i="8"/>
  <c r="O9" i="8"/>
  <c r="K9" i="8"/>
  <c r="I9" i="8"/>
  <c r="K12" i="7" l="1"/>
  <c r="O11" i="7"/>
  <c r="K11" i="7"/>
  <c r="I11" i="7"/>
  <c r="K10" i="7"/>
  <c r="O9" i="7"/>
  <c r="K9" i="7"/>
  <c r="I9" i="7"/>
  <c r="O13" i="2" l="1"/>
  <c r="I13" i="2"/>
  <c r="O11" i="2"/>
  <c r="I11" i="2"/>
  <c r="O9" i="2"/>
  <c r="I9" i="2"/>
  <c r="K21" i="1" l="1"/>
  <c r="E21" i="1"/>
  <c r="O20" i="1"/>
  <c r="K20" i="1"/>
  <c r="I20" i="1"/>
  <c r="E20" i="1"/>
  <c r="E19" i="1"/>
  <c r="O18" i="1"/>
  <c r="K18" i="1"/>
  <c r="I18" i="1"/>
  <c r="E18" i="1"/>
  <c r="O16" i="1"/>
  <c r="K16" i="1"/>
  <c r="I16" i="1"/>
  <c r="E15" i="1"/>
  <c r="O13" i="1"/>
  <c r="K13" i="1"/>
  <c r="I13" i="1"/>
  <c r="E13" i="1"/>
  <c r="K12" i="1"/>
  <c r="E12" i="1"/>
  <c r="O11" i="1"/>
  <c r="K11" i="1"/>
  <c r="I11" i="1"/>
  <c r="E11" i="1"/>
  <c r="K10" i="1"/>
  <c r="O9" i="1"/>
  <c r="K9" i="1"/>
  <c r="I9" i="1"/>
  <c r="E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1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1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1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1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1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01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1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1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A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U7" authorId="0" shapeId="0" xr:uid="{00000000-0006-0000-0A00-000002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Z7" authorId="0" shapeId="0" xr:uid="{00000000-0006-0000-0A00-000003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A00-000004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A00-000005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A00-000006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A00-000007000000}">
      <text>
        <r>
          <rPr>
            <sz val="10"/>
            <color indexed="81"/>
            <rFont val="Arial Narrow"/>
            <family val="2"/>
          </rPr>
          <t xml:space="preserve">Describa las acciones que activo del plan de contingencia
En caso de que el riesgo no se haya materializado, escriba N/A </t>
        </r>
      </text>
    </comment>
    <comment ref="U8" authorId="1" shapeId="0" xr:uid="{00000000-0006-0000-0A00-000008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W8" authorId="2" shapeId="0" xr:uid="{00000000-0006-0000-0A00-000009000000}">
      <text>
        <r>
          <rPr>
            <sz val="10"/>
            <color indexed="81"/>
            <rFont val="Arial Narrow"/>
            <family val="2"/>
          </rPr>
          <t>Seleccione una de las opciones de la lista desplegable.</t>
        </r>
        <r>
          <rPr>
            <sz val="10"/>
            <color indexed="81"/>
            <rFont val="Tahoma"/>
            <family val="2"/>
          </rPr>
          <t xml:space="preserve">
</t>
        </r>
      </text>
    </comment>
    <comment ref="X8" authorId="2" shapeId="0" xr:uid="{00000000-0006-0000-0A00-00000A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Y8" authorId="2" shapeId="0" xr:uid="{00000000-0006-0000-0A00-00000B000000}">
      <text>
        <r>
          <rPr>
            <sz val="10"/>
            <color indexed="81"/>
            <rFont val="Arial Narrow"/>
            <family val="2"/>
          </rPr>
          <t xml:space="preserve">Describa las acciones que activo del plan de contingencia
En caso de que el riesgo no se haya materializado, escriba N/A </t>
        </r>
      </text>
    </comment>
    <comment ref="Z8" authorId="1" shapeId="0" xr:uid="{00000000-0006-0000-0A00-00000C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AB8" authorId="2" shapeId="0" xr:uid="{00000000-0006-0000-0A00-00000D000000}">
      <text>
        <r>
          <rPr>
            <sz val="10"/>
            <color indexed="81"/>
            <rFont val="Arial Narrow"/>
            <family val="2"/>
          </rPr>
          <t>Seleccione una de las opciones de la lista desplegable.</t>
        </r>
        <r>
          <rPr>
            <sz val="10"/>
            <color indexed="81"/>
            <rFont val="Tahoma"/>
            <family val="2"/>
          </rPr>
          <t xml:space="preserve">
</t>
        </r>
      </text>
    </comment>
    <comment ref="AC8" authorId="2" shapeId="0" xr:uid="{00000000-0006-0000-0A00-00000E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D8" authorId="2" shapeId="0" xr:uid="{00000000-0006-0000-0A00-00000F000000}">
      <text>
        <r>
          <rPr>
            <sz val="10"/>
            <color indexed="81"/>
            <rFont val="Arial Narrow"/>
            <family val="2"/>
          </rPr>
          <t xml:space="preserve">Describa las acciones que activo del plan de contingencia
En caso de que el riesgo no se haya materializado, escriba N/A </t>
        </r>
      </text>
    </comment>
    <comment ref="AE8" authorId="3" shapeId="0" xr:uid="{00000000-0006-0000-0A00-000010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AF8" authorId="3" shapeId="0" xr:uid="{00000000-0006-0000-0A00-000011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AG8" authorId="3" shapeId="0" xr:uid="{00000000-0006-0000-0A00-000012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C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C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C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C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C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0C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C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C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D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D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D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D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D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0D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D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D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E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E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E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E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E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0E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E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E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F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F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F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F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F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0F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F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F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10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10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10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10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10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10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10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10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11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11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11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11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11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11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11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11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12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12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12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12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12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12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12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12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13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13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13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13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13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13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13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13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2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2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2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2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2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02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2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2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3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3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3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3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3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03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3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3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4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4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4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4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4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04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4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4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5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5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5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5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500-000005000000}">
      <text>
        <r>
          <rPr>
            <sz val="10"/>
            <color indexed="81"/>
            <rFont val="Arial Narrow"/>
            <family val="2"/>
          </rPr>
          <t xml:space="preserve">Describa las aciones que activo del plan de contingencia
En caso de que el riesgo no se haya materializado, escriba N/A </t>
        </r>
      </text>
    </comment>
    <comment ref="U8" authorId="3" shapeId="0" xr:uid="{00000000-0006-0000-05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5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5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6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6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1" shapeId="0" xr:uid="{00000000-0006-0000-0600-000003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T8" authorId="1" shapeId="0" xr:uid="{00000000-0006-0000-0600-000004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V8" authorId="1" shapeId="0" xr:uid="{00000000-0006-0000-0600-000005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X8" authorId="1" shapeId="0" xr:uid="{00000000-0006-0000-0600-000006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Z8" authorId="1" shapeId="0" xr:uid="{00000000-0006-0000-0600-000007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AB8" authorId="1" shapeId="0" xr:uid="{00000000-0006-0000-0600-000008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AD8" authorId="1" shapeId="0" xr:uid="{00000000-0006-0000-0600-000009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AF8" authorId="1" shapeId="0" xr:uid="{00000000-0006-0000-0600-00000A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AH8" authorId="1" shapeId="0" xr:uid="{00000000-0006-0000-0600-00000B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AJ8" authorId="1" shapeId="0" xr:uid="{00000000-0006-0000-0600-00000C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AL8" authorId="1" shapeId="0" xr:uid="{00000000-0006-0000-0600-00000D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AN8" authorId="2" shapeId="0" xr:uid="{00000000-0006-0000-0600-00000E000000}">
      <text>
        <r>
          <rPr>
            <sz val="10"/>
            <color indexed="81"/>
            <rFont val="Arial Narrow"/>
            <family val="2"/>
          </rPr>
          <t>Seleccione una de las opciones de la lista desplegable.</t>
        </r>
        <r>
          <rPr>
            <sz val="10"/>
            <color indexed="81"/>
            <rFont val="Tahoma"/>
            <family val="2"/>
          </rPr>
          <t xml:space="preserve">
</t>
        </r>
      </text>
    </comment>
    <comment ref="AO8" authorId="2" shapeId="0" xr:uid="{00000000-0006-0000-0600-00000F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P8" authorId="2" shapeId="0" xr:uid="{00000000-0006-0000-0600-000010000000}">
      <text>
        <r>
          <rPr>
            <sz val="10"/>
            <color indexed="81"/>
            <rFont val="Arial Narrow"/>
            <family val="2"/>
          </rPr>
          <t xml:space="preserve">Describa las acciones que activo del plan de contingencia
En caso de que el riesgo no se haya materializado, escriba N/A </t>
        </r>
      </text>
    </comment>
    <comment ref="AQ8" authorId="3" shapeId="0" xr:uid="{00000000-0006-0000-0600-000011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AR8" authorId="3" shapeId="0" xr:uid="{00000000-0006-0000-0600-000012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AS8" authorId="3" shapeId="0" xr:uid="{00000000-0006-0000-0600-000013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7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7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7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7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7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07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7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7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8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8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8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8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8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08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8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8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Yesnith Suárez Ariza</author>
  </authors>
  <commentList>
    <comment ref="P7" authorId="0" shapeId="0" xr:uid="{00000000-0006-0000-09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900-000002000000}">
      <text>
        <r>
          <rPr>
            <sz val="10"/>
            <color indexed="81"/>
            <rFont val="Arial Narrow"/>
            <family val="2"/>
          </rPr>
          <t xml:space="preserve">
Describir como fue la operación de los controles, durante el periodo evaluado, es decir, relacionar o describir de forma concreta con evidencias, como se aplicaron los controles. </t>
        </r>
      </text>
    </comment>
    <comment ref="R8" authorId="2" shapeId="0" xr:uid="{00000000-0006-0000-0900-000003000000}">
      <text>
        <r>
          <rPr>
            <sz val="10"/>
            <color indexed="81"/>
            <rFont val="Arial Narrow"/>
            <family val="2"/>
          </rPr>
          <t>Seleccione una de las opciones de la lista desplegable.</t>
        </r>
        <r>
          <rPr>
            <sz val="10"/>
            <color indexed="81"/>
            <rFont val="Tahoma"/>
            <family val="2"/>
          </rPr>
          <t xml:space="preserve">
</t>
        </r>
      </text>
    </comment>
    <comment ref="S8" authorId="2" shapeId="0" xr:uid="{00000000-0006-0000-0900-000004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T8" authorId="2" shapeId="0" xr:uid="{00000000-0006-0000-0900-000005000000}">
      <text>
        <r>
          <rPr>
            <sz val="10"/>
            <color indexed="81"/>
            <rFont val="Arial Narrow"/>
            <family val="2"/>
          </rPr>
          <t xml:space="preserve">Describa las acciones que activo del plan de contingencia
En caso de que el riesgo no se haya materializado, escriba N/A </t>
        </r>
      </text>
    </comment>
    <comment ref="U8" authorId="3" shapeId="0" xr:uid="{00000000-0006-0000-0900-000006000000}">
      <text>
        <r>
          <rPr>
            <sz val="9"/>
            <color indexed="81"/>
            <rFont val="Tahoma"/>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V8" authorId="3" shapeId="0" xr:uid="{00000000-0006-0000-0900-000007000000}">
      <text>
        <r>
          <rPr>
            <sz val="9"/>
            <color indexed="81"/>
            <rFont val="Tahoma"/>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W8" authorId="3" shapeId="0" xr:uid="{00000000-0006-0000-0900-000008000000}">
      <text>
        <r>
          <rPr>
            <sz val="9"/>
            <color indexed="81"/>
            <rFont val="Tahoma"/>
            <family val="2"/>
          </rPr>
          <t xml:space="preserve">En esta columna se debe responder con única respuesta así: 1. NO: En este caso no se debe diligenciar nada más; 2. SI: Si se presenta la materialización del riesgo de corrupción, es necesario verificar los siguientes aspectos:
A. Verificar si se informó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
</t>
        </r>
      </text>
    </comment>
  </commentList>
</comments>
</file>

<file path=xl/sharedStrings.xml><?xml version="1.0" encoding="utf-8"?>
<sst xmlns="http://schemas.openxmlformats.org/spreadsheetml/2006/main" count="2972" uniqueCount="1239">
  <si>
    <t>EVALUACIÓN, CONTROL Y MEJORA</t>
  </si>
  <si>
    <t>INFORME DE AUDITORÍA DE GESTIÓN</t>
  </si>
  <si>
    <t>INFORME SEGUIMIENTO MAPA DE RIESGOS DE CORRUPCIÓN
ANM-OCI-002-2025</t>
  </si>
  <si>
    <r>
      <rPr>
        <b/>
        <sz val="12"/>
        <color theme="1"/>
        <rFont val="Times New Roman"/>
        <family val="1"/>
      </rPr>
      <t>OBJETIVO</t>
    </r>
    <r>
      <rPr>
        <sz val="12"/>
        <color theme="1"/>
        <rFont val="Times New Roman"/>
        <family val="1"/>
      </rPr>
      <t>: Efectuar seguimiento al cumplimiento de las orientaciones y obligaciones definidas en el Mapa de Riesgos de Corrupción de la ANM, conforme lo establece el Decreto 124 de 2016 ARTÍCULO 2.1.4.6. Mecanismos de seguimiento al cumplimiento y monitoreo.</t>
    </r>
  </si>
  <si>
    <r>
      <t xml:space="preserve">PERIODO EVALUADO: </t>
    </r>
    <r>
      <rPr>
        <sz val="12"/>
        <color theme="1"/>
        <rFont val="Times New Roman"/>
        <family val="1"/>
      </rPr>
      <t>1 de septiembre al 31 de diciembre de 2024  - Tercer Cuatrimestre (III QT)</t>
    </r>
  </si>
  <si>
    <t>A continuación se presenta la matriz detallada por cada proceso establecido en la Entidad, con la evaluación realizada por la Oficina de Control Interno - OCI de la ANM.  
Se puede acceder a cada uno de los procesos en las hojas correspondientes al número y al nombre abreviado, donde se ubica la información de interés detallada con el seguimiento  y la gestión de los riesgos de corrupción identificados por cada uno de los procesos.</t>
  </si>
  <si>
    <t>Código del Proceso</t>
  </si>
  <si>
    <t>Ubicación</t>
  </si>
  <si>
    <t>NOMBRE DEL PROCESO</t>
  </si>
  <si>
    <t>APO1</t>
  </si>
  <si>
    <t>Adquisición de bienes y servicios</t>
  </si>
  <si>
    <t>APO2</t>
  </si>
  <si>
    <t>Administración de bienes y servicios</t>
  </si>
  <si>
    <t>APO3</t>
  </si>
  <si>
    <t>Gestión Financiera</t>
  </si>
  <si>
    <t>APO4</t>
  </si>
  <si>
    <t>Administración de tecnologías e información</t>
  </si>
  <si>
    <t>APO5</t>
  </si>
  <si>
    <t xml:space="preserve">Gestión del Talento Humano </t>
  </si>
  <si>
    <t>Gestión del Talento Humano - Control Disciplinario</t>
  </si>
  <si>
    <t>APO6</t>
  </si>
  <si>
    <t>Gestión Jurídica</t>
  </si>
  <si>
    <t>APO7</t>
  </si>
  <si>
    <t>Gestión Documental</t>
  </si>
  <si>
    <t>EST2</t>
  </si>
  <si>
    <t>Gestión de las comunicaciones y el relacionamiento</t>
  </si>
  <si>
    <t>EVA</t>
  </si>
  <si>
    <t>Evaluación, Control y Mejora</t>
  </si>
  <si>
    <t>MIS1</t>
  </si>
  <si>
    <t>Delimitación y declaración de áreas y zonas de interés - Fomento</t>
  </si>
  <si>
    <t>Delimitación y declaración de áreas y zonas de interés - Promoción</t>
  </si>
  <si>
    <t>MIS2</t>
  </si>
  <si>
    <t>Gestión de la Inversión Minera</t>
  </si>
  <si>
    <t>MIS3</t>
  </si>
  <si>
    <t>Generación de Títulos Mineros</t>
  </si>
  <si>
    <t>MIS4</t>
  </si>
  <si>
    <t>Seguimiento y control a títulos mineros -Fiscalización</t>
  </si>
  <si>
    <t xml:space="preserve">Seguimiento y control a títulos mineros - Estudios Técnicos </t>
  </si>
  <si>
    <t>Seguimiento y control a títulos mineros - Modificación</t>
  </si>
  <si>
    <t>Seguimiento y control a títulos mineros - Regalías</t>
  </si>
  <si>
    <t>MIS5</t>
  </si>
  <si>
    <t>Seguridad Minera</t>
  </si>
  <si>
    <t>MIS6</t>
  </si>
  <si>
    <t>Gestión Integral de la información minera</t>
  </si>
  <si>
    <t>MIS7</t>
  </si>
  <si>
    <t>Atención integral y servicios a grupos de interés - Comunicaciones</t>
  </si>
  <si>
    <t>Atención integral y servicios a grupos de interés - Notificaciones</t>
  </si>
  <si>
    <r>
      <t xml:space="preserve">ELABORADO POR: </t>
    </r>
    <r>
      <rPr>
        <sz val="12"/>
        <color theme="1"/>
        <rFont val="Times New Roman"/>
        <family val="1"/>
      </rPr>
      <t>PROFESIONALES OFICINA DE CONTROL INTERNO</t>
    </r>
  </si>
  <si>
    <r>
      <rPr>
        <b/>
        <sz val="12"/>
        <color theme="1"/>
        <rFont val="Times New Roman"/>
        <family val="1"/>
      </rPr>
      <t>APROBÓ</t>
    </r>
    <r>
      <rPr>
        <sz val="12"/>
        <color theme="1"/>
        <rFont val="Times New Roman"/>
        <family val="1"/>
      </rPr>
      <t>: Wilma Rocío Bejarano Gaitán - Jefe Oficina de Control Interno - ANM</t>
    </r>
  </si>
  <si>
    <t>PLANEACIÓN ESTRATÉGICA</t>
  </si>
  <si>
    <t>CODIGO: EST1-P-003-F-002</t>
  </si>
  <si>
    <t xml:space="preserve">FORMATO  </t>
  </si>
  <si>
    <t>Versión 3</t>
  </si>
  <si>
    <t>Matriz Riesgos de Corrupción</t>
  </si>
  <si>
    <t>Fecha Vigencia: Agosto 31 de 2021</t>
  </si>
  <si>
    <t>Nombre del proceso:</t>
  </si>
  <si>
    <t>APO1 Adquisición de bienes y servicios</t>
  </si>
  <si>
    <t>RIESGOS DE CORRUPCIÓN</t>
  </si>
  <si>
    <t>CAUSAS</t>
  </si>
  <si>
    <t>CONTROLES</t>
  </si>
  <si>
    <t>ZONA DE RIESGO INHERENTE</t>
  </si>
  <si>
    <t>CONSECUENCIAS</t>
  </si>
  <si>
    <t>PLAN DE CONTINGENCIA ANTE MATERIALIZACIÓN DE RIESGOS</t>
  </si>
  <si>
    <t>ZONA DE RIESGO RESIDUAL</t>
  </si>
  <si>
    <t>MONITOREO POR PARTE DEL LIDER DEL PROCESO</t>
  </si>
  <si>
    <t>SEGUIMIENTO INDEPENDIENTE POR PARTE DE LA OFICINA DE CONTROL INTERNO</t>
  </si>
  <si>
    <t>Código riesgo de corrupción</t>
  </si>
  <si>
    <t>Riesgo de corrupción/evento de riesgo</t>
  </si>
  <si>
    <t>Código de la Causa</t>
  </si>
  <si>
    <t>Causas raíz / Fuentes de riesgo</t>
  </si>
  <si>
    <t>Actividades/Acción de control</t>
  </si>
  <si>
    <t>Responsable</t>
  </si>
  <si>
    <t xml:space="preserve"> Descripción evidencia</t>
  </si>
  <si>
    <t>Nivel de severidad inherente</t>
  </si>
  <si>
    <t>Código de la Consecuencia</t>
  </si>
  <si>
    <t>Consecuencias que puede generar el riesgo materializado</t>
  </si>
  <si>
    <t>Responsable (s)</t>
  </si>
  <si>
    <t xml:space="preserve"> Evidencia</t>
  </si>
  <si>
    <t>Nivel de severidad Residual</t>
  </si>
  <si>
    <t>Seguimiento a las actividades de control</t>
  </si>
  <si>
    <t>Evidencias generadas implementación controles</t>
  </si>
  <si>
    <t>¿ El riesgo se materializó ?</t>
  </si>
  <si>
    <t>Descripción de la materialización del riesgo</t>
  </si>
  <si>
    <t>Activación del Plan de Contingencia</t>
  </si>
  <si>
    <t>Evaluación del desempeño del control</t>
  </si>
  <si>
    <t>Oportunidad, calidad y coherencia de las evidencias</t>
  </si>
  <si>
    <t>APO1RC0001</t>
  </si>
  <si>
    <t>Viabilizar procesos de selección con objetos contractuales que no son el resultado de la planeación y necesidades de la Entidad, o  donde los requisitos del contratista se orienten a un potencial proveedor para favorecer interés propios  o de terceros</t>
  </si>
  <si>
    <t>CAURC0051</t>
  </si>
  <si>
    <t>Revisión proyecto PAA y sus modificaciones para identificar posibles desviaciones de programación de acuerdo con el presupuesto asignado y/o contrataciones no enfocadas a las necesidades de la Entidad</t>
  </si>
  <si>
    <t xml:space="preserve">Coordinador Grupo de Contratación 
Profesionales Grupo de  contratación </t>
  </si>
  <si>
    <t>Correos electrónicos</t>
  </si>
  <si>
    <t>CONSRC0020</t>
  </si>
  <si>
    <t>Verificar la pertinencia de presentar queja o denuncia ante el ente de control correspondiente</t>
  </si>
  <si>
    <t xml:space="preserve">Coordinador del Grupo de Contratación </t>
  </si>
  <si>
    <t>Queja o denuncia</t>
  </si>
  <si>
    <t>En el mes de diciembre se pubicaron las modificaciones 17 y 18 al PAA generando las versiones 18 y 19, por parte del Grupo de Contratacion se realizó una validación previa sobre la pertinencia de los procesos de selección de acuerdo con el objeto y las cuantías señaladas por las diferentes áreas de la entidad para cada necesidad</t>
  </si>
  <si>
    <t>Correos electrónicos y documentación presentada por las áreas</t>
  </si>
  <si>
    <t>NO</t>
  </si>
  <si>
    <t>NO APLICA</t>
  </si>
  <si>
    <t xml:space="preserve">Observaciones Generales:
 • En su identificación no se está aplicando lo dispuesto en la “Guía para la administración de riesgos y el diseño de controles en entidades públicas versión 6” del Departamento Administrativo de la Función Pública.
• Debilidad en el establecimiento de la causa raíz de los riesgos, teniendo en cuenta que las causas identificadas corresponden a riesgos de gestión y no están relacionadas con riesgos de corrupción.
• Los controles planteados no son efectivos teniendo en cuenta que el establecimiento de la causa raíz presenta debilidades.
• Las evidencias propuestas no corresponden al soporte documental acorde con la ejecución de los controles determinados, teniendo en cuenta que se propone un correo electronico, pero no se especifica, cada cuanto, a quien lo deben envíar, que debe decir el correo, etc., pro se entrego como evidencia las modiciaciones que ha tenido el PAA.
Respecto de la etapa de evaluación:
La Oficina de Control Interno ha constatado, en su evaluación independiente al revisar las acciones de control establecidas observa que estas estan siendo  enfocadas a los riesgos de gestión, mas no de corrupción.
Se recomienda revisar,  con el fin de enfocar las acciones de control al riesgo identificado y que corresponda a causas y controles que busquen la mitigación del riesgo de corrupcion. </t>
  </si>
  <si>
    <t xml:space="preserve">la Oficina de Control Interno ha constatado, en su evaluación independiente, que el lider del area aporta las modificacioesn que ha tenido el PAA, y no los correos  de control, por lo cual se concluye que  que las evidencias carecen de la debida oportunidad, calidad y coherencia, lo que impide una evaluación adecuada del cumplimiento de los controles establecidos, además no es la evidencia relacionada. Se recomienda relacionar todos los controles identificados que pueda ayudar ala no materialización del riesgo. </t>
  </si>
  <si>
    <t>De acuerdo con lo expuesto por el líder del proceso el riesgo no se ha materializado</t>
  </si>
  <si>
    <t>CONSRC0021</t>
  </si>
  <si>
    <t xml:space="preserve">Verificar la pertinencia de presentar queja o denuncia e informar al Comité Directivo </t>
  </si>
  <si>
    <t xml:space="preserve">Coordinador del Grupo de Contratación  </t>
  </si>
  <si>
    <t>Queja o denuncia
Acta Comité Directivo</t>
  </si>
  <si>
    <t xml:space="preserve">El lider del proceo en su seguimiento consigna los mismos hechhos que para la causa 1.  </t>
  </si>
  <si>
    <t>APO1RC0002</t>
  </si>
  <si>
    <t>Viabilizar procesos de selección fraccionados que de ser considerados integralmente corresponden a una modalidad de contratación diferente para beneficio propio o de un tercero</t>
  </si>
  <si>
    <t>CAURC0052</t>
  </si>
  <si>
    <t xml:space="preserve">Validar el tipo de proceso de cada necesidad dentro del PAA. </t>
  </si>
  <si>
    <t xml:space="preserve">Profesionales Grupo de  contratación </t>
  </si>
  <si>
    <t>Plan Anual de Adquisiciones PAA verificado 
Correo electrónico cuando se requiera</t>
  </si>
  <si>
    <t>Respecto de la etapa de evaluación, la Oficina de Control Interno ha constatado, en su evaluación independiente al revisar las acciones de control establecidas por el lider del proceso,  se observa que este entrega las modificaciones del PAA, la acción de control esta siendo  enfocadas a los riesgos de gestión. Se recomienda revisar,  con el fin de enfocar las acciones de control al riesgo identificado.</t>
  </si>
  <si>
    <t>las evidencias carecen de la debida oportunidad, calidad y coherencia, debido a que se orientan mas a una acción de control de un riesgo de gestión, lo que impide una evaluación adecuada del cumplimiento de los controles establecidos, además se evidenció que aproximadamente el 90% de las evidencias aportadas en cada seguimiento, no cumplen con los atributos informativos requeridos.</t>
  </si>
  <si>
    <t>CAURC0053</t>
  </si>
  <si>
    <t>Verificar los objetos contractuales del proyecto PAA y hacer la retroalimentación necesaria al proceso/dependencia para su ajuste.</t>
  </si>
  <si>
    <t xml:space="preserve">las evidencias carecen de la debida oportunidad, calidad y coherencia, debido a que se orientan mas a una acción de control de un riesgo de gestión, lo que impide una evaluación adecuada del cumplimiento de los controles establecidos, además se evidenció que aproximadamente el 90% de las evidencias aportadas en cada seguimiento, no cumplen con los atributos informativos requeridos ya que se estable un cooreo electonio y se sigue aportando las modificacioes al PAA: </t>
  </si>
  <si>
    <t>APO1RC0003</t>
  </si>
  <si>
    <t>Trámite de selección y contratación sin el cumplimiento de los requisitos legales y las especificaciones a contratar para beneficio propio o de un tercero</t>
  </si>
  <si>
    <t>CAURC0055</t>
  </si>
  <si>
    <t>Conformar comité estructurador y evaluador para los procesos de selección</t>
  </si>
  <si>
    <t>Memorandos</t>
  </si>
  <si>
    <t>En los procesos de selección con pluralidad de oferentes se ha realizado la designación respectiva de Comité Estructurador y Evaluador.</t>
  </si>
  <si>
    <t>Se registra como evidencia  memorando correspondiente a los procesos SMC-020-2024 y SMC-024-2024</t>
  </si>
  <si>
    <t>Respecto de la etapa de evaluación, la Oficina de Control Interno ha constatado, en su evaluación independiente al revisar las acciones de control establecidas por el líder del proceso, sigue aportando como evidencia las modificaciones del PAA, se observa que la acción de control está siendo  enfocadas a los riesgos de gestión. Se recomienda revisar, con el fin de enfocar las acciones de control al riesgo identificado.</t>
  </si>
  <si>
    <t>las evidencias carecen de la debida oportunidad, calidad y coherencia, debido a que se orientan mas a una acción de control de un riesgo de gestión, lo que impide una evaluación adecuada del cumplimiento de los controles establecidos, además se evidenció que aproximadamente el 90% de las evidencias aportadas en cada seguimiento, no cumplen con los atributos informativos requeridos</t>
  </si>
  <si>
    <t>Adelantar verificación por parte de los grupos de contratación y financiera para la estructuración.</t>
  </si>
  <si>
    <t xml:space="preserve">Coordinador Grupo de Contratación 
Profesionales Grupo de  contratación 
Grupo de recursos financieros </t>
  </si>
  <si>
    <t>Documento de análisis del sector y estudio del mercado.</t>
  </si>
  <si>
    <t>En el mes de diciiembre se realizó la publicación en SECOP II del estudio previo y sus anexos de los procesos  SMC-020-2024 Y SMC-024-2024 dentro de los cuales se incluye el anexo correspondiente a analisis del sector y estudio de mercado</t>
  </si>
  <si>
    <t>Se aporta evidencia de documentos publicados en SECOP II</t>
  </si>
  <si>
    <t>CAURC0050</t>
  </si>
  <si>
    <t>Aplicar ficha de verificación de idoneidad, y verificar documentos que soportan idoneidad y experiencia</t>
  </si>
  <si>
    <t>Profesionales Grupo de contratación</t>
  </si>
  <si>
    <t>Modulo de Websafi con observaciones</t>
  </si>
  <si>
    <t>Durante el mes de diciembre se realizó la retroalimentación sobre estudios previos para contratos de prestación de servicios a través del módulo de websafi y correo electrónico para ajustes por parte del área que cuenta con la necesidad, validando los requisitos de idoneidad y experiencia señalados en el estudio previo correspondiente</t>
  </si>
  <si>
    <t>Se adjunta informe de estudios previos generado por websafi y certificados de idoneidad cargados en SECOP II de los contratos SGR-595-2024 Y SGR-596-2024</t>
  </si>
  <si>
    <t>La Oficina de Control Interno ha constatado, en su evaluación independiente al revisar las acciones de control establecidas por el líder del proceso, aporta los documentos soportes para el proceso de contratacion en cada una de sus modalidades, se observa que la acción de control está siendo  enfocadas a los riesgos de gestión, debido a que son los documentos normales para la eleboración de cada contrato de acuerdoa la modalida selecionada, Se recomienda revisar, con el fin de enfocar las acciones de control al riesgo identificado.</t>
  </si>
  <si>
    <t>las evidencias carecen de la debida oportunidad, calidad y coherencia, debido a que se orientan mas a una acción de control de un riesgo de gestión, lo que impide una evaluación adecuada del cumplimiento de los controles establecidos,  no cumplen con los atributos informativos requeridos</t>
  </si>
  <si>
    <t>APO1RC0004</t>
  </si>
  <si>
    <t>Viabilizar procesos de contratación donde hay incoherencias entre la idoneidad esperada del contratista y el objeto contractual</t>
  </si>
  <si>
    <t>CAURC0049</t>
  </si>
  <si>
    <t>Presión en los tiempos de contratación para acelerar procesos.</t>
  </si>
  <si>
    <t>Crear grupos estructuradores que permitan un análisis colectivo de la necesidad y toma de decisiones.</t>
  </si>
  <si>
    <t xml:space="preserve">Memorando conformación grupo estructurado y evaluador </t>
  </si>
  <si>
    <t>La Oficina de Control Interno ha constatado, en su evaluación independiente al revisar las acciones de control establecidas por el líder del proceso, encontrando en el seguimiento ejemplos de designacion de los comite de evaluacion y las publicaciones de los contratos en la plataforma secop II,  siendo estas acciones de control enfocadas a los riesgos de gestión. Se recomienda revisar, con el fin de enfocar las acciones de control al riesgo identificado.</t>
  </si>
  <si>
    <t xml:space="preserve">las evidencias carecen de la debida  calidad y coherencia, debido a que se orientan mas a una acción de control de un riesgo de gestión, lo que impide una evaluación adecuada del cumplimiento de los controles establecidos para el riesgo de corrupcion. </t>
  </si>
  <si>
    <t>Fallas en la verificación de la adecuada implementación del procedimiento contractual</t>
  </si>
  <si>
    <t>Verificar que el Procedimiento contractual contenga todos los controles documentados</t>
  </si>
  <si>
    <t>Desarrollo del proceso de selección en SECOP II</t>
  </si>
  <si>
    <t>Todos los procesos de contratación se realizan a través de la plataforma del SECOP II, salvo aquellos que se tramitan a través de la Tienda Virtual del Estado Colombiano como parte de los procesos de agregación de demanda.</t>
  </si>
  <si>
    <t>Se aporta como soporte de seguimiento registro de contratos en SECOP II de los contratos SGR-595-2024 Y ANM-786-2024</t>
  </si>
  <si>
    <t>La Oficina de Control Interno ha constatado, al revisar las acciones de control establecidas por el líder del proceso, encuentra la trazabilidad de la eleboración de los contratos realizada en la plataforma Secop II,  la acción de control está siendo  enfocadas a los riesgos de gestión. Se recomienda revisar, con el fin de enfocar las acciones de control al riesgo identificado.</t>
  </si>
  <si>
    <t>las evidencias carecen de la debida  calidad y coherencia, debido a que se orientan mas a una acción de control de un riesgo de gestión, lo que impide una evaluación adecuada del cumplimiento de los controles establecidos-</t>
  </si>
  <si>
    <t>APO1RC0005</t>
  </si>
  <si>
    <t>Dilación del proceso sancionatorio o direccionamiento de la decisión para beneficio propio y del contratista</t>
  </si>
  <si>
    <t>CAURC0058</t>
  </si>
  <si>
    <t>Adelantar el trámite de incumplimientos contractuales informados por los supervisores</t>
  </si>
  <si>
    <t>Gestiones adelantadas por el Grupo de Contratación luego de informado un incumplimiento contractual (correos, listas asistencia reunión, memorandos entre otros)</t>
  </si>
  <si>
    <t>En el mes de diciembre se radicó un informe de incumplimiento del contrato ANM-815-2023 por parte del Grupo de Servicios Administrativos y se inició la gestión correspondiente</t>
  </si>
  <si>
    <t>Se adjunta memorando remitido por el área y correo de traza del trámite</t>
  </si>
  <si>
    <t>La Oficina de Control Interno ha constatado, en su evaluación independiente al revisar las acciones de control establecidas por el líder del proceso de la queja es efectiva para el inicio del proceso de incumplimiento, pero este control esta orientado a la normal aplicación del procedimiento de incumpliento y no  permite ver si esta mitigando un acto de corrupción, se observa que la acción de control está siendo  enfocadas a los riesgos de gestión. Se recomienda revisar, con el fin de enfocar las acciones de control al riesgo identificado.</t>
  </si>
  <si>
    <t xml:space="preserve">las evidencias carecen de la debida oportunidad, calidad y coherencia, debido ya que se enfocan mas al inicuio de un tramite de incumplimineot contratual y no permiten ver si en algun momento se a detectado la intencio de un favorecimiento. </t>
  </si>
  <si>
    <t>CAURC0057</t>
  </si>
  <si>
    <t>Incorporar dentro de la concertación de objetivos las actividades de supervisión.</t>
  </si>
  <si>
    <t>Mesa de trabajo semestral con Talento Humano para revisar la eventual recomendación de la concertación de objetivos del desempeño laboral de los funcionarios con carga significativa de Supervisión</t>
  </si>
  <si>
    <t>En el mes de diciembre se adelantó mesa de trabajo entre los Grupos de Gestión del Talento Humano y el Grupo de Contratación sobre el tema</t>
  </si>
  <si>
    <t>Se adjunta listado de asistencia</t>
  </si>
  <si>
    <t>La Oficina de Control Interno ha constatado, en su evaluación independiente al revisar las acciones de control establecidas  "Mesa de trabajo semestral con Talento Humano para revisar la eventual recomendación de la concertación de objetivos del desempeño laboral de los funcionarios con carga significativa de Supervisión", observa que este es un tramite de gestión  del procedimiento, no permitiendo ver si hay intensión o no se faltar al ejercicio de la supervición del contrato con el fin de un favorecimiento propio o para un tercero. Se recomienda revisar, con el fin de enfocar las acciones de control al riesgo identificado.</t>
  </si>
  <si>
    <t xml:space="preserve">las evidencias carecen de la debida oportunidad, calidad y coherencia, debido a que estan enfocadas mas a la gestión del grupo y no al control del riesgo de corrupción identificado. </t>
  </si>
  <si>
    <t>APO1RC0006</t>
  </si>
  <si>
    <t>Aceleración o dilación del proceso de liquidación de contratos para beneficio de intereses privados</t>
  </si>
  <si>
    <t>CAURC0059</t>
  </si>
  <si>
    <t xml:space="preserve">Revisar el modelo de acta de liquidación y verificación por parte del grupo de contratación para que no se omita información </t>
  </si>
  <si>
    <t xml:space="preserve">Actas de liquidación </t>
  </si>
  <si>
    <t>Durante el mes de diciembre se gestionaron 13 liquidaciones contractuales y se revisaron otros documentos remitidos por las áreas</t>
  </si>
  <si>
    <t>Se adjunta bitácora de seguimiento a liquidaciones y correos electronicos de revisión de liquidaciones</t>
  </si>
  <si>
    <t>La Oficina de Control Interno ha constatado, en su evaluación independiente al revisar las acciones de control establecidas observa que estas no se enfocan en el riesgo de corrupcion identificado , sino en el normal desarrollo del procedimiento, la evidencia no permite analizar si en la coorepcion se observa intencion de un favorecimiento.  e recomienda revisar, con el fin de enfocar las acciones de control al riesgo identificado.</t>
  </si>
  <si>
    <t>CAURC0060</t>
  </si>
  <si>
    <t>Hacer seguimiento a la liquidación de los contratos a través de la bitácora de liquidación</t>
  </si>
  <si>
    <t xml:space="preserve">Bitácora con seguimiento </t>
  </si>
  <si>
    <t>Durante el mes de diciembre se remitió una liquidación al Grupo de Recursos Financieros para liberación de saldos</t>
  </si>
  <si>
    <t>Se adjunta evidencia de acuerdo con lo señalado</t>
  </si>
  <si>
    <t>APO2 Administración de Bienes y Servicios</t>
  </si>
  <si>
    <t>APO2RC0002</t>
  </si>
  <si>
    <t>Uso indebido de los vehículos para beneficio particular, propio o de un tercero</t>
  </si>
  <si>
    <t>CAURC0063</t>
  </si>
  <si>
    <t xml:space="preserve">Ausencia de registros detallados de información de uso y desplazamiento de los vehículos de la Entidad </t>
  </si>
  <si>
    <t xml:space="preserve">Diligenciar formato de movilización de  vehículos </t>
  </si>
  <si>
    <t xml:space="preserve">Conductores </t>
  </si>
  <si>
    <t xml:space="preserve">Formato de Movilización </t>
  </si>
  <si>
    <t>CONSRC0022</t>
  </si>
  <si>
    <t>Investigaciones fiscales, disciplinarias y penales</t>
  </si>
  <si>
    <t xml:space="preserve">Elaborar memorando a la oficina de Control Interno, Grupo de Control Interno Disciplinario y Oficina Asesora jurídica, reportando el hecho detectado  </t>
  </si>
  <si>
    <t xml:space="preserve">Coordinación del Grupo de Servicios Administrativos </t>
  </si>
  <si>
    <t>Memorando y correo electrónico de envío</t>
  </si>
  <si>
    <t>Se realizó el diligenciamiento del Formato de " formato de Control y movilización de vehículos ANM"  APO2-P-002-F-001, para el periodo correspondiente al mes de Noviembre de los vehículos de  la ANM.</t>
  </si>
  <si>
    <t>Se adjunta formatos diligenciados</t>
  </si>
  <si>
    <t xml:space="preserve">No Se presenta materialización del Riesgo </t>
  </si>
  <si>
    <t>N/A</t>
  </si>
  <si>
    <t xml:space="preserve">Observaciones Generales:
 • En su identificación no se está aplicando lo dispuesto en la “Guía para la administración de riesgos y el diseño de controles en entidades públicas versión 6” del Departamento Administrativo de la Función Pública.
• Debilidad en el establecimiento de la causa raíz de los riesgos, teniendo en cuenta que las causas identificadas corresponden a riesgos de gestión y no están relacionadas con riesgos de corrupción.
• Los controles planteados no son efectivos teniendo en cuenta que el establecimiento de la causa raíz presenta debilidades.
• Las evidencias propuestas no corresponden al soporte documental acorde con la ejecución de los controles determinados, teniendo en cuenta que se propone un correo electronico, pero no se especifica, cada cuanto, a quien lo deben envíar, que debe decir el correo, etc.
Respecto de la etapa de evaluación:
La Oficina de Control Interno ha constatado, en su evaluación independiente al revisar las acciones de control establecidas observa que estas estan siendo  enfocadas a los riesgos de gestión, mas no de corrupción. los formatos de movilizacion ejercen un control  de la permanencia del vehiculo pero no identifica ni rutas ni acciones  que se desarrollen en los desplazamientos, Se recomienda revisar los controles identificados y las evidencias aportadas para el riesgo identificado como de corrupción. </t>
  </si>
  <si>
    <t>la Oficina de Control Interno ha constatado, en su evaluación independiente, El area aporta: cinco (5) formatos de movilizacion, de los cuales tres(3), no se dejan abrir, y los dso restantes consigan el horario de mivilidad de los vehiculos, pero hay relación de actividades desarrolladas,  por lo cual se concluye que las evidencias carecen de la debida oportunidad, calidad y coherencia, lo que impide una evaluación adecuada del cumplimiento de los controles establecidos para la mitigación del riesgo de corrupción identificado.</t>
  </si>
  <si>
    <t>De acuerdo con lo expuesto por el líder del proceso el riesgo no se ha materializado. Es de anotar que el seguimiento se pudo realizzar hasta el mes de noviembre, debido a que el seguimiento del mes de diciembre no fue aportado.</t>
  </si>
  <si>
    <t>Diligenciar formato de Control de Permanencia de vehículos los fines de semana</t>
  </si>
  <si>
    <t xml:space="preserve">Profesionales del Grupo de Servicios Administrativos con la función asignada. </t>
  </si>
  <si>
    <t>Formato de control y permanencia</t>
  </si>
  <si>
    <t xml:space="preserve">Se realizó el diligenciamiento del formato " Formato de control de permanencia de vehículos fin de semana y festivos" APO2-P-002-F-008, para el periodo correspondiente al mes Noviembre vehículos de propiedad de la ANM. </t>
  </si>
  <si>
    <t xml:space="preserve"> Respecto de la etapa de evaluación:   la Oficina de Control Interno ha constatado, en su evaluación independiente, que el area de Administracion de Bienes y Servicios, formato de permanencia de  vehiculos fin de semana y festivos,  pero al revisar los documentos estos validan el cumplimiento de la gestión, por lo cual se recomienda revisar los soportes reportados. .</t>
  </si>
  <si>
    <t>la Oficina de Control Interno ha constatado, en su evaluación independiente, que las evidencias carecen de la debida oportunidad, calidad y coherencia, para la mitigacion del riesgo de corrupción identificado.</t>
  </si>
  <si>
    <t>APO2RC0001</t>
  </si>
  <si>
    <t>Detrimento, perdida o hurto de bienes muebles e inmuebles de la ANM para beneficio propio o de un tercero</t>
  </si>
  <si>
    <t>CAURC0061</t>
  </si>
  <si>
    <t>Inexistencia de cronograma de toma física de inventarios</t>
  </si>
  <si>
    <t>Definir cronograma de toma Física de inventario.</t>
  </si>
  <si>
    <t xml:space="preserve">Cronograma de la toma física de inventarios </t>
  </si>
  <si>
    <t xml:space="preserve">Se Elaboró  archivo en Excel con las especificaciones de fechas y número de días a desarrollar las Tomas Físicas de inventarios 2024 en cada una de las Sedes a nivel nacional en el cual se relacionan los nombres de los responsables que van a realizar la toma física de inventarios. Este cronograma puede estar sujeto a cambios y/o  ajustes por imprevisto, movimientos de personal, problemas de orden publico, emergencias Mineras, cursos de salvamento minero, porque se adelanten obras en las sedes.
 </t>
  </si>
  <si>
    <t xml:space="preserve">Cronograma de toma Física </t>
  </si>
  <si>
    <t>Respecto de la etapa de evaluación:
La Oficina de Control Interno ha constatado, en su evaluación independiente al revisar las acciones de control establecidas observa que estas están siendo enfocadas a los riesgos de gestión, mas no de corrupción, debido a que el cronograma de actividades refleja es la gestión del grupo. 
Se recomienda revisar, con el fin de enfocar las acciones de control al riesgo identificado y que corresponda a causas y controles que busquen la mitigación del riesgo de corrupción.</t>
  </si>
  <si>
    <t xml:space="preserve">Las evidencias carecen de la debida oportunidad, calidad y coherencia, lo que impide una evaluación adecuada del cumplimiento de los controles establecidos para el riesgo identificado. </t>
  </si>
  <si>
    <t>CAURC0062</t>
  </si>
  <si>
    <t xml:space="preserve">Desconocimiento en el procedimiento de almacén e inventarios </t>
  </si>
  <si>
    <t>Socializar el procedimiento de almacén e inventarios para los Funcionarios y Contratistas ANM</t>
  </si>
  <si>
    <t xml:space="preserve">Listas de asistencia </t>
  </si>
  <si>
    <t>CONSRC0023</t>
  </si>
  <si>
    <t>Aumento de la siniestralidad que pueden afectar las pólizas</t>
  </si>
  <si>
    <t>Adelantar sensibilización sobre el procedimiento para la prevención de los eventos de  siniestralidad en la ANM, con apoyo del Corredor de Seguros de la ANM.</t>
  </si>
  <si>
    <t xml:space="preserve">Coordinador del Grupo de Servicios Administrativos </t>
  </si>
  <si>
    <t xml:space="preserve">listas de asistencia y Presentación </t>
  </si>
  <si>
    <t xml:space="preserve">En el transcurso del año se han adelantado dos Jornadas de Socialización procedimiento "Mantenimiento y adecuación de infraestructura y administración de espacios", dirigido a todo el personal de la entidad.
Adicionalmente, durante la visitas realizadas en cada sede realizan capacitaciones  del procedimiento aplicable  para el manejo de inventarios 
</t>
  </si>
  <si>
    <t>Lista de asistencia 
Presentación PowerPoint</t>
  </si>
  <si>
    <t>Respecto de la etapa de evaluación:
La Oficina de Control Interno ha constatado, en su evaluación independiente al revisar las acciones de control establecidas observa que estas están siendo enfocadas a los riesgos de gestión, mas no de corrupción, debido a que laas capacitaciones y istados de asistencia evidencian  la gestión del grupo. 
Se recomienda revisar, con el fin de enfocar las acciones de control al riesgo identificado y que corresponda a causas y controles que busquen la mitigación del riesgo de corrupción.</t>
  </si>
  <si>
    <t>APO2RC0003</t>
  </si>
  <si>
    <t>Certificar el cumplimiento de obligaciones contractuales, que no se ajustan a lo requerido contractualmente en beneficio propio o de un tercero.</t>
  </si>
  <si>
    <t>CAURC00622</t>
  </si>
  <si>
    <t>Debilidades en la supervisión por desconocimiento técnico del objeto vigilado</t>
  </si>
  <si>
    <t>Asignar supervisión de contratos del GSA a profesionales con el conocimiento técnico del tema a contratar</t>
  </si>
  <si>
    <t>Coordinadora del Grupo de Servicios Administrativos</t>
  </si>
  <si>
    <t>Estudios previos y/o contrato con clausula de designación de supervisión</t>
  </si>
  <si>
    <t>Mediante memorando 20245501122963 de fecha 19 de Noviembre del 2024, se realizo re-distribucion asignaciones de supervision.</t>
  </si>
  <si>
    <t>Se adjunta evidencia</t>
  </si>
  <si>
    <t>Respecto de la etapa de evaluación:
La Oficina de Control Interno ha constatado, en su evaluación independiente al revisar las acciones de control establecidas observa que estas están siendo enfocadas a los riesgos de gestión, mas no de corrupción, debido a que las capacitaciones y la designacion de supervisón  evidencian  la gestión del grupo. Se recomienda revisar, con el fin de enfocar las acciones de control al riesgo identificado y que corresponda a causas y controles que busquen la mitigación del riesgo de corrupción.</t>
  </si>
  <si>
    <t xml:space="preserve">Las evidencias carecen de la debida oportunidad, calidad y coherencia, lo que impide una evaluación adecuada del cumplimiento de los controles establecidos para el riesgo de corrupcion identificado. </t>
  </si>
  <si>
    <t>CAURC00623</t>
  </si>
  <si>
    <t>Desconocimiento de las funciones y responsabilidades de la supervisión</t>
  </si>
  <si>
    <t>Solicitar al Grupo de Contratación programar actividad de sensibilización sobre el manual de contratación y de supervisión a los profesionales del GSA.</t>
  </si>
  <si>
    <t>Correo electrónico de solicitud</t>
  </si>
  <si>
    <t>CONSRC0024</t>
  </si>
  <si>
    <t xml:space="preserve">Afectación a la prestación normal de servicios de la ANM, por falta de los bienes o elementos necesarios para adelantar los trabajos. </t>
  </si>
  <si>
    <t>Adelantar campañas de verificación sobre el uso del formato de salida e ingreso de Bienes en el nivel central y desconcentrado.</t>
  </si>
  <si>
    <t xml:space="preserve">Informes de verificación del uso de formatos por dependencia </t>
  </si>
  <si>
    <t>El día 23 de abril, el grupo de Contratación con el apoyo del área Financiera y el grupo  SST, adelanto jornada de capacitación sobre la adecuada cada Supervisión de Los Contratos. Perspectiva Jurídica, Técnica, Financiera y SST"</t>
  </si>
  <si>
    <t xml:space="preserve">NA </t>
  </si>
  <si>
    <t>APO3 Gestión Financiera</t>
  </si>
  <si>
    <t>APO3RC0001</t>
  </si>
  <si>
    <t>Indebida legalización de comisiones obteniendo para beneficio propio o favorecimientos a terceros.</t>
  </si>
  <si>
    <t>CAURC0066</t>
  </si>
  <si>
    <t>Deficiencia en la revisión de los documentos soportes de legalización de comisiones</t>
  </si>
  <si>
    <t>Adelantar la revisión de los documentos soportes de legalización</t>
  </si>
  <si>
    <t xml:space="preserve">Coordinador Grupo de Recursos Financieros
Profesionales asignados
</t>
  </si>
  <si>
    <t>Sistema de gestión documental se encuentran las evidencias de los documentos de entrada y salida de cada caso.</t>
  </si>
  <si>
    <t>CONSRC0026</t>
  </si>
  <si>
    <t xml:space="preserve">Revisar los documentos y a través de la herramienta tecnológica emitir cualquier novedad que se presente con respecto al cumplimiento de requisitos.                               </t>
  </si>
  <si>
    <t>Profesionales asignados</t>
  </si>
  <si>
    <t>Las personas encargadas de recibir la legalización de comisiones, realizan la revisión y validación de los documentos soportes y en caso de presentar inconsistencias la bloquean por el sistema y automáticamente el funcionario o contratista es notificado por un correo electrónico en el cual se le indica la novedad presentada que debe subsanar.</t>
  </si>
  <si>
    <t>Correo enviados en noviembre en los cuales se requieren  a los comisionados que debe dar cumplimiento a la legalizacion de estas</t>
  </si>
  <si>
    <t>NA</t>
  </si>
  <si>
    <t xml:space="preserve">Observación General: En la identificación y definición de los riesgos de corrupción, no se aplica lo dispuesto en los documentos técnicos oficiales que rigen la materia, por lo que se sugiere alinearse a lo dispuesto en la “Guía para la administración de riesgos y el diseño de controles en entidades públicas versión 6” del Departamento Administrativo de la Función Pública. 
Se observan que las actividades de control planteadas y las evidencias asociadas presentan debilidades teniendo en cuenta que, no se evidencia soporten lo establecido en la causa raíz presentada y apunte directamente a mitigar el riesgo.
Ahora bien, respecto de la etapa de evaluación, la Oficina de Control Interno ha constatado, en su evaluación independiente que, de acuerdo a las evidencias anexas se han desarrollado las actividades de revisión de los documentos soportes de legalización, y se han realizado los requerimientos vía correo electrónico, cuando se ha necesitado, según reporta el Área. Las evidencias indican que se evitó la materialización del riesgo, de acuerdo con lo consignado en la matriz y el riesgo formulado. </t>
  </si>
  <si>
    <t>Respecto de la etapa de evaluación, la Oficina de Control Interno ha constatado, en su evaluación independiente que, se encuentran los anexos relacionados.
Se encuentran evidencias disponibles hasta el mes de Noviembre de 2024.</t>
  </si>
  <si>
    <t>De acuerdo con lo expuesto por el líder del proceso el riesgo no se ha materializado.</t>
  </si>
  <si>
    <t>Requerir a los comisionados para que legalicen oportunamente y con el lleno de requisitos, esto lo realiza el servidor público encargado</t>
  </si>
  <si>
    <t>Se envían correos masivos solicitando la legalización de las comisiones.</t>
  </si>
  <si>
    <t>APO3RC0002</t>
  </si>
  <si>
    <t>Ordenar o efectuar pagos y/o movimientos financieros sin el lleno de los requisitos legales en beneficio propio o favorecimientos de un tercero.</t>
  </si>
  <si>
    <t>CAURC0067</t>
  </si>
  <si>
    <t xml:space="preserve">Presiones internas o externas. </t>
  </si>
  <si>
    <t>Realizar la revisión y validación de la documentación y soportes para pago.</t>
  </si>
  <si>
    <t>Coordinador Grupo de Recursos Financieros 
Profesionales asignados</t>
  </si>
  <si>
    <t>Registros contables y correos electrónicos</t>
  </si>
  <si>
    <t xml:space="preserve">Adelantar Conciliaciones a las cuentas de la ANM.                                   </t>
  </si>
  <si>
    <t>Conciliaciones y cuentas revisadas con el lleno de los requisitos</t>
  </si>
  <si>
    <t>Durante noviembre se llevaron a cabo las validaciones y revisiones de las cuentas de cobro de conformidad.</t>
  </si>
  <si>
    <t>Informe de rechazaos mes de noviembre</t>
  </si>
  <si>
    <t>Ahora bien, respecto de la etapa de evaluación, la Oficina de Control Interno ha constatado, en su evaluación independiente que, de acuerdo a las evidencias anexas se han desarrollado las actividades de control descritas, según reporta el Área. Las evidencias indican que se evitó la materialización del riesgo, para lo cual se expone en mayor medida el Informe de Rechazos de los meses evaluados.</t>
  </si>
  <si>
    <t>Respecto de la etapa de evaluación, la Oficina de Control Interno ha constatado, en su evaluación independiente que, se encuentran anexos relacionados, sin embargo es importante que se amplíen los tipos de evidencias adjuntando la totalidad que se encuentran descritas en la matriz de riesgos de manera que se puedan observar las conciliaciones y registros.
Se encuentran evidencias disponibles hasta el mes de Noviembre de 2024.</t>
  </si>
  <si>
    <t>CAURC0068</t>
  </si>
  <si>
    <t>Falsificación de documentos soportes para el pago</t>
  </si>
  <si>
    <t xml:space="preserve">Revisión y restricción de perfiles en el sistema.                                                          </t>
  </si>
  <si>
    <t xml:space="preserve">Soportes revisión </t>
  </si>
  <si>
    <t>Extraer los reportes de las herramientas tecnológicas.</t>
  </si>
  <si>
    <t>Reporte de rechazos de acuerdo al cumplimiento de requisitos.</t>
  </si>
  <si>
    <t>Las personas encargadas de recibir las cuentas de cobro, realizan la revisión y validación de los documentos soportes y en caso de presentar inconsistencias la rechazan por el sistema y automáticamente el contratista es notificado por un correo electrónico en el cual se le indica la novedad presentada que debe subsanar.</t>
  </si>
  <si>
    <t xml:space="preserve">Conciliaciones a las cuentas de la ANM.                                                           Póliza de Seguro de manejo global de entidades oficiales.     </t>
  </si>
  <si>
    <t>Asignación de perfiles.</t>
  </si>
  <si>
    <t>Perfiles de los usuarios encargados de la revisión de los requisitos.</t>
  </si>
  <si>
    <t>La ANM actualmente cuenta con la póliza de seguro de manejo global de entidades oficiales 930-64-994000000190 con vigencia hasta el 17 de agosto de 2025.</t>
  </si>
  <si>
    <t>Hacer efectiva la póliza de Seguro de manejo global de entidades oficiales</t>
  </si>
  <si>
    <t>Trámite de activación pólizas</t>
  </si>
  <si>
    <t>Las personas encargadas de recibir y tramitar las cuentas de cobro tienen un perfil contable que permite hacer el registro de las obligaciones (cuentas por pagar) y movimientos contables de acuerdo con las obligaciones contractuales pactadas con cada uno de los contratistas y funcionarios.</t>
  </si>
  <si>
    <t>APO3RC0003</t>
  </si>
  <si>
    <t>Autorizar la devolución de dineros sin el lleno de los requisitos exigidos, para beneficio propio o de un tercero</t>
  </si>
  <si>
    <t>CAURC0069</t>
  </si>
  <si>
    <t>Falta de comunicación de documentos faltantes a los solicitantes.</t>
  </si>
  <si>
    <t>Atender las solicitudes a través de comunicaciones de acuerdo con los requisitos faltantes.</t>
  </si>
  <si>
    <t>Comunicados de respuesta para las solicitudes de devolución</t>
  </si>
  <si>
    <t xml:space="preserve">Elaborar comunicaciones claras en las cuales se informe los documentos faltantes                                 </t>
  </si>
  <si>
    <t>Comunicados de solicitud de documentos faltantes o respuesta</t>
  </si>
  <si>
    <t>Todas las solicitudes de devolución que llegan al Grupo de Recursos Financieros, pasan por una verificación de cumplimiento de requisitos, lo cual se realiza a través de unas listas de chequeo, en caso de no cumplir con los documentos requeridos se envía un comunicado al solicitante con el fin de hacerle el requerimiento de lo faltante.</t>
  </si>
  <si>
    <t>Memorandos enviados en el mes de noviembre solictando vistos buenos  y actos administrativos de pagos realizados</t>
  </si>
  <si>
    <t xml:space="preserve">Respecto de la etapa de evaluación, la Oficina de Control Interno ha constatado, en su evaluación independiente que, de acuerdo a las evidencias anexas se han desarrollado las actividades de control de atender las solicitudes a través de comunicaciones de acuerdo con los requisitos faltantes y de generar respuesta a las solicitudes a través de actos administrativos - según reporta el Área-; Sin embargo, es importante que se incluyan anexos mes a mes sobre las Listas de chequeo aplicadas. Las evidencias indican que se evitó la materialización del riesgo, de acuerdo con lo consignado en la matriz y el riesgo formulado. </t>
  </si>
  <si>
    <t>Respecto de la etapa de evaluación, la Oficina de Control Interno ha constatado, en su evaluación independiente que, se encuentran anexos relacionados con los controles. Es importante es importante que el área incluya mes a mes anexos sobre las Listas de chequeo aplicadas.
Se encuentran evidencias disponibles hasta el mes de Noviembre de 2024.</t>
  </si>
  <si>
    <t>CAURC0070</t>
  </si>
  <si>
    <t>Falta de respuesta oportuna a la solicitudes</t>
  </si>
  <si>
    <t>Generar la respuesta a las solicitudes a través de actos administrativos.</t>
  </si>
  <si>
    <t xml:space="preserve">Elaboración de los actos administrativos </t>
  </si>
  <si>
    <t>Hacer los actos administrativos con el fin de dar respuesta</t>
  </si>
  <si>
    <t>Actos administrativos</t>
  </si>
  <si>
    <t>Elaboración de los actos administrativos</t>
  </si>
  <si>
    <t>CAURC0071</t>
  </si>
  <si>
    <t>Falta de rigurosidad en la verificación de los requisitos</t>
  </si>
  <si>
    <t>Implementar listas de chequeo para validar cumplimiento</t>
  </si>
  <si>
    <t>Listas de chequeo aplicadas</t>
  </si>
  <si>
    <t>Realizar la validación del cumplimiento de requisitos de la solicitud</t>
  </si>
  <si>
    <t>Listas de chequeo</t>
  </si>
  <si>
    <t>Revisar los controles de los  procedimientos y la necesidad de su actualización.</t>
  </si>
  <si>
    <t xml:space="preserve">Procedimientos actualizados </t>
  </si>
  <si>
    <t>Adelantar sensibilización y capacitaciones en la aplicación de los procedimientos financieros</t>
  </si>
  <si>
    <t>Listas de asistencia</t>
  </si>
  <si>
    <t xml:space="preserve">APO4 Administración de Tecnologías e Información </t>
  </si>
  <si>
    <t>MONITOREO POR PARTE DEL LÍDER DEL PROCESO</t>
  </si>
  <si>
    <t>APO4RC0001</t>
  </si>
  <si>
    <t>Adquisición y desarrollo de soluciones tecnológicas que no cumplan con el alcance y las necesidades reales de la ANM para beneficio propio o de un tercero</t>
  </si>
  <si>
    <t>CAURC0072</t>
  </si>
  <si>
    <t>Realizar reuniones de arquitectura empresarial para validar necesidades cada vez que se requiera</t>
  </si>
  <si>
    <t>Jefe Oficina Tecnología e Información
Profesional Asignado</t>
  </si>
  <si>
    <t xml:space="preserve">Listados de asistencia 
'Correos electrónicos </t>
  </si>
  <si>
    <t>CONSRC0005</t>
  </si>
  <si>
    <t>Pérdida de recursos públicos/Detrimento patrimonial por manipulación en los procesos de contratación</t>
  </si>
  <si>
    <t>Informar al Grupo de Control Interno Disciplinario para que se inicie la investigación disciplinaria, fiscal o penal correspondientes</t>
  </si>
  <si>
    <t>Jefe Oficina de tecnología e Información</t>
  </si>
  <si>
    <t>Memorando y/o correo electrónico</t>
  </si>
  <si>
    <t xml:space="preserve">Se efectuó acompañamiento en la actualización del catálogo de servicios de TI referente al portafolio de servicios. 
Se llevó a cabo seguimiento al cubrimiento de las necesidades de infraestructura de TI, según requerimientos de las áreas de la Agencia Nacional de Minería. 
Se practicaron actividades para la actualización de los proyectos del PETIC y se actualizó el Anexo 1. Herramientas para la construcción del PETIC.
Se elaboró Manual de Gestión y Gobierno de Tecnologías de Información y las Comunicaciones y se remitió al Grupo de Planeación.
Se proyectó hoja de ruta GT-IDEC-ANM, incluyendo el Elaboración de modelo de gestión de datos estratégicos para el sector.
Se efectuó autodiagnóstico de Marco de Referencia de Arquitectura Empresarial (MRAE). 
Se realizó seguimiento al Cronograma de Arquitectura Empresarial AE Iteración 2024 V1; de igual forma, al Documento Arquitectura de Interoperabilidad.
Se gestionó la actualización de los Datos Abiertos de la ANM. También, se revisaron insumos para verificación del estado de actualización de los Datos Abiertos de la Agencia, se celebró sesión el 21 de octubre de 2024. 
Se practicó seguimiento a la hoja de ruta nacional de Datos Abiertos Sector Minas y Energía. También, se realizó seguimiento de la Hoja de Ruta Sectorial del Plan Nacional de Infraestructura de Datos, incluyendo autodiagnóstico del Modelo de Gestión Documental y estado de actualización de activos de información. Durante el seguimiento de la Hoja de Ruta Sectorial PNID se hizo un reconocimiento a la labor y calidad de información entregada por la ANM.  
Se gestionó la Encuesta de Evaluación de Sistemas de Información, solicitada por el Departamento Nacional de Planeación – DNP.
Se acompañó en la estructuración de convenios con las Gobernaciones de Antioquia, Valle del Cauca y Boyacá.  </t>
  </si>
  <si>
    <t>Catálogo de servicios de TI V1
2024_Necesidades_tecnológicas_ANM_2024
Anexo 1. Herramientas_para_la_construcción_del_PETI
Manual de Gestión y Gobierno de Tecnologías de Información y las Comunicaciones
Hoja de Ruta GT-IDEC-ANM
Autodiagnóstico de MRAE Oct2024
Seguimiento Cronograma AE Iteración 2024 V1
Seguimiento Documento Arquitectura de Interoperabilidad
Gestión Actualización de los Datos Abiertos de la ANM
Seguimiento Hoja de ruta nacional de Datos Abiertos Sector Minas y Energía
Seguimiento PNID Plan Nacional Infraestructura de Datos
Seguimiento Hoja de Ruta Sectorial PNID. Reconocimiento a la ANM
Encuesta Ev. de Sistemas de Información – DNP
Diligenciar Encuesta DNP - Sistemas de Información, Ing. Marce, Oct.29-2024
Diligenciar Encuesta DNP - Sistemas de Información, Ing. Marce, Oct.30-2024
Estudios previos Departamento de Valle del Cauca, Antioquia, Boyacá</t>
  </si>
  <si>
    <t xml:space="preserve"> </t>
  </si>
  <si>
    <r>
      <rPr>
        <b/>
        <sz val="12"/>
        <color theme="3" tint="-0.499984740745262"/>
        <rFont val="Arial Narrow"/>
        <family val="2"/>
      </rPr>
      <t xml:space="preserve">Observación General </t>
    </r>
    <r>
      <rPr>
        <sz val="12"/>
        <color theme="3" tint="-0.499984740745262"/>
        <rFont val="Arial Narrow"/>
        <family val="2"/>
      </rPr>
      <t xml:space="preserve">- Riesgos de Corrupción: En la identificación y definición de los riesgos de corrupción, no se aplica lo dispuesto en los documentos técnicos oficiales que rigen la materia, por lo que se sugiere alinearse a lo dispuesto en la “Guía para la administración de riesgos y el diseño de controles en entidades públicas versión 6” del Departamento Administrativo de la Función Pública, Pág. 83. 
Se observan que los controles planteados no son efectivos teniendo en cuenta que, no se evidencia que el control soporte lo establecido en la causa raíz presentada. 
</t>
    </r>
    <r>
      <rPr>
        <b/>
        <sz val="12"/>
        <color theme="3" tint="-0.499984740745262"/>
        <rFont val="Arial Narrow"/>
        <family val="2"/>
      </rPr>
      <t xml:space="preserve">Respecto de la etapa de evaluación, </t>
    </r>
    <r>
      <rPr>
        <sz val="12"/>
        <color theme="3" tint="-0.499984740745262"/>
        <rFont val="Arial Narrow"/>
        <family val="2"/>
      </rPr>
      <t xml:space="preserve">la Oficina de Control Interno ha constatado, en su evaluación independiente que la OTI, ha presentado soportes no relacionados en la presente matriz, soportando su gestión, pero saliéndose de lo consignado. En este sentido, se tiene que las evidencias presentadas no corresponden en su totalidad al soporte documental definido en los Controles del presente riesgo donde se indica que serán Listados de Asistencia y Correos electrónicos y/o presentaciones cuando aplique.    </t>
    </r>
  </si>
  <si>
    <t>Respecto de la etapa de evaluación, la OCI ha constatado, en su evaluación independiente, que las evidencias no se ciñen estrictamente a lo establecido en la matriz, por lo que se limita su oportunidad, calidad y coherencia, lo que limita a su vez una evaluación adecuada del cumplimiento de los controles establecidos. Es importante que mes a mes de reporte, las evidencias sean consistentes con lo dispuesto en la matriz.
Se encuentran evidencias disponibles hasta el mes de Noviembre de 2024.</t>
  </si>
  <si>
    <t xml:space="preserve">De acuerdo con lo expuesto por el líder del proceso el riesgo no se ha materializado </t>
  </si>
  <si>
    <t>CAURC0073</t>
  </si>
  <si>
    <t>Realizar reuniones con la alta dirección para validar ajustes a los proyectos</t>
  </si>
  <si>
    <t>Correos electrónicos
Listados de asistencia y/o presentaciones cuando aplique</t>
  </si>
  <si>
    <t xml:space="preserve">Se celebró sesión para seguimiento Arquitectura de los retos planteados por la presidencia de la ANM, con el propósito articular y trabajar de manera holística los temas relacionados con componentes tecnológicos.
</t>
  </si>
  <si>
    <t>Seguimiento Arquitectura retos presidencia ANM, Oct.17-2024</t>
  </si>
  <si>
    <t>APO4RC0002</t>
  </si>
  <si>
    <t>Acceso indebido y perdida de la confidencialidad de la información registrada en la plataforma tecnológica de la Entidad para beneficio propio o de un tercero</t>
  </si>
  <si>
    <t>Tramitar la debida asignación de  permisos al personal de la ANM, de acuerdo a las solicitudes de los lideres de procesos/dependencia a  través de los formularios establecidos para tal fin.</t>
  </si>
  <si>
    <t>Profesionales asignado</t>
  </si>
  <si>
    <t>Reporte mensual de IMAC tramitados de acuerdo a lo requerido por cada líder de proceso</t>
  </si>
  <si>
    <t>CONSRC0027</t>
  </si>
  <si>
    <t>Afectación y fallas en la prestación del servicio.</t>
  </si>
  <si>
    <t>Realizar monitoreo a través de los reportes SOC para identificar afectaciones y fallas y priorizar remediación de vulnerabilidades</t>
  </si>
  <si>
    <t>Reporte de Monitoreo y Remediaciones atendidas</t>
  </si>
  <si>
    <t>Se generó el reporte de IMAC tramitados, con corte noviembre de 2024, para la debida asignación de permisos de acceso a las plataformas tecnológicas, a los colaboradores de la Agencia Nacional de Minería (funcionarios y contratistas), atendiendo las solicitudes de las dependencias de la Agencia.</t>
  </si>
  <si>
    <t>IMAC-noviembre 2024
Reporte IMAC noviembre 2024. Ing. Diana, Dec.1-2024</t>
  </si>
  <si>
    <r>
      <rPr>
        <b/>
        <sz val="12"/>
        <color theme="3" tint="-0.499984740745262"/>
        <rFont val="Arial Narrow"/>
        <family val="2"/>
      </rPr>
      <t>Respecto de la etapa de evaluación,</t>
    </r>
    <r>
      <rPr>
        <sz val="12"/>
        <color theme="3" tint="-0.499984740745262"/>
        <rFont val="Arial Narrow"/>
        <family val="2"/>
      </rPr>
      <t xml:space="preserve"> la Oficina de Control Interno ha constatado, en su evaluación independiente, que la OTI, entrego los soportes relacionados los cuales son efectivos y adecuado para mitigar la materialización del riesgo establecido.</t>
    </r>
  </si>
  <si>
    <t>Respecto de la etapa de evaluación, la Oficina de Control Interno ha constatado, en su evaluación independiente, que las evidencias fueron entregadas oportunamente, se relaciona a lo establecido, son coherentes al seguimiento.
Sin embargo, es importante mencionar que el último reporte para SCOM (System Center Operation Manager ) disponible, tiene Fecha de corte: 30 de septiembre de 2024.
Se encuentran evidencias disponibles hasta el mes de Noviembre de 2024.</t>
  </si>
  <si>
    <t>CAURC0079</t>
  </si>
  <si>
    <t>Activar logs de los sistemas de información y contar con sistema de alertamiento de monitoreo</t>
  </si>
  <si>
    <t>Reportes de monitoreo System Operation Center (SOC)</t>
  </si>
  <si>
    <t>Se proyectó el reporte de estado de System Center Operation Manager SCOM, con corte noviembre 30 de 2024.</t>
  </si>
  <si>
    <t>Reporte SCOM, cut November 2024
Edward. RE Reporte SCOM noviembre de 2024</t>
  </si>
  <si>
    <t>CAURC0080</t>
  </si>
  <si>
    <t>Realizar monitoreo a través de los reportes SOC y realizar remediación de vulnerabilidades</t>
  </si>
  <si>
    <t>Seguimiento a la matriz de riesgos de seguridad de la información y ciberseguridad
Reportes de monitoreo</t>
  </si>
  <si>
    <t>Se solicitó validación del avance en la implementación de Defender y actualizaciones en servidores Windows y la opción de realizar pruebas de implementación de la actualización en un servidor, esto como acción ante alerta de vulnerabilidades en la plataforma de Microsoft.
Se publicó comunicado, informando que OTI verifica los enlaces con información compartida a correos externos, con el fin de prevenir la fuga de información. De igual forma, se solicitó -en OTI-    aplicar política de información compartida con terceros.
Se llevó a cabo reunión para analizar resultados Ethical Hacking de Expediente Minero.
Se celebró sesión, con el fin de inspeccionar el Informe de Ethical Hacking - Portal WEB.
Se convocó a reunión -al interior de OTI, con el fin de emitir Lineamientos de Seguridad en Aplicaciones.
Se priorizó el requerimiento de control de accesos a la red interna a través de conexiones remotas conexiones locales, redes WIFI y se establecieron las acciones que se deben practicar. 
Se determinó ajustar permisos de navegación de usuarios en la ANM, con el fin de evitar intentos de acceso a URL no permitidas, que probablemente contienen código malicioso.
Se generó el reporte usuarios accesos, de los servicios de Tecnología e Información para octubre de 2024. De igual forma, el listado de usuarios -a partir del Directorio Activo-.</t>
  </si>
  <si>
    <t>RV_ Validación de Alerta de Seguridad Microsoft. Ing. Luis
Avisos de seguridad Microsoft
Correo Divulgación Políticas de Seguridad de la Información. Servicios Tecnológicos
RV_ Divulgación Políticas de Seguridad de la Información. Ing. Luis
Resultados Ethical Hacking de Expediente Minero, Ing. Luis
Informe de EH - PORTAL WEB. Correo citación, Ing. Luis
RV: Lineamientos de seguridad en aplicaciones. Ing. Luis
Seguridad en Redes - Lineamientos de acceso a redes internas. Ing. Luis
Seguridad en Redes - Controles de Navegación. Ing. Luis
Reporte Acceso Usuarios octubre 2024. Ing. Diana, Nov.4-2024
Usuariosda-octubre 2024</t>
  </si>
  <si>
    <t>APO4RC0003</t>
  </si>
  <si>
    <t>Aprobación de criterios de aceptación de los bienes y servicios tecnológicos sin que se cumplan con los requerimientos de la Entidad para beneficio propio o de un tercero</t>
  </si>
  <si>
    <t>CAURC0084</t>
  </si>
  <si>
    <t>Participar en sesiones de socialización en materia contractual, convocadas por el Grupo de Contratación y  elaborar documentos precontractuales por parte de un grupo interdisciplinario y solicitar revisión al Grupo de Contratación</t>
  </si>
  <si>
    <t>Jefe Oficina Tecnología e Información
Profesionales Asignados</t>
  </si>
  <si>
    <t>Documentos precontractuales revisados y aprobados</t>
  </si>
  <si>
    <t>Informes, memorando y/o correo electrónico</t>
  </si>
  <si>
    <t>Se elaboró propuesta de Estudio Previo relacionado con la celebración de convenio interadministrativo para acceso y/o intercambio de información, seguridad de la información y protección de datos personales.
Se impartió la capacitación “Informes de Evaluación de Ofertas - Responsabilidades del Comité Evaluador – Compliance”, el 13 de agosto de 2024, que contó con la participación de varios profesionales adscritos a OTI. La jornada fue convocada por los grupos de Contratación y Gestión del Talento Humano de la ANM.</t>
  </si>
  <si>
    <t>Modelo estudio previo convenio interadministrativo OTI
Correo citación. Te invitamos a la capacitación Informes Evaluación Ofertas - Responsabilidades Comité Evaluador - Compliance. Aug.13-2024
Boletín Notitalento No. 372. ...  Capacitación Evaluación de Ofertas ...Aug.8-2024, donde se anunció la capacitación
Capacitación Informes Evaluación de Ofertas - Responsabilidades Comité Eval. Aug.13-2024</t>
  </si>
  <si>
    <r>
      <rPr>
        <b/>
        <sz val="12"/>
        <color theme="3" tint="-0.499984740745262"/>
        <rFont val="Arial Narrow"/>
        <family val="2"/>
      </rPr>
      <t>Observación General</t>
    </r>
    <r>
      <rPr>
        <sz val="12"/>
        <color theme="3" tint="-0.499984740745262"/>
        <rFont val="Arial Narrow"/>
        <family val="2"/>
      </rPr>
      <t xml:space="preserve">: Se observa que los controles obedecen más riesgos de tipo de Gestión.
</t>
    </r>
    <r>
      <rPr>
        <b/>
        <sz val="12"/>
        <color theme="3" tint="-0.499984740745262"/>
        <rFont val="Arial Narrow"/>
        <family val="2"/>
      </rPr>
      <t>Respecto de la etapa de evaluación</t>
    </r>
    <r>
      <rPr>
        <sz val="12"/>
        <color theme="3" tint="-0.499984740745262"/>
        <rFont val="Arial Narrow"/>
        <family val="2"/>
      </rPr>
      <t>, la Oficina de Control Interno ha constatado, en su evaluación independiente, que la OTI, entrego los soportes relacionados los cuales son efectivos y adecuado para mitigar la materialización del riesgo establecido.</t>
    </r>
  </si>
  <si>
    <t>Respecto de la etapa de evaluación, la Oficina de Control Interno ha constatado, en su evaluación independiente, que las evidencias fueron entregadas oportunamente, se relaciona a lo establecido, son coherentes al seguimiento.
Sin embargo, la OTI incluye en las evidencias algunos correos electrónicos informativos masivos dirigidos a usuarios internos de la entidad, que no necesariamente se relacionan con lo expuesto en la matriz.</t>
  </si>
  <si>
    <t>CAURC0085</t>
  </si>
  <si>
    <t>Aplicar o hacer efectivas pólizas de cumplimiento en los casos en que no se cumpla con el bien o servicio contratado</t>
  </si>
  <si>
    <t>Jefe Oficina Tecnología e Información
Profesionales Asignados/supervisores de contratos</t>
  </si>
  <si>
    <t>Documentos gestión aplicación de pólizas</t>
  </si>
  <si>
    <t>APO5 Gestión del Talento Humano</t>
  </si>
  <si>
    <t>Codigo de la Causa</t>
  </si>
  <si>
    <t>Codigo de la Consecuencia</t>
  </si>
  <si>
    <t>APO5RC001</t>
  </si>
  <si>
    <t>Incumplimiento de funciones por parte de los servidores conforme a lo establecido en la norma y manual de funciones para beneficio particular</t>
  </si>
  <si>
    <t>CAURC0086</t>
  </si>
  <si>
    <t>Brindar acompañamiento por solicitud de los procesos/dependencias para realizar formulación y seguimiento a los planes de mejoramiento individual</t>
  </si>
  <si>
    <t>Profesional del Grupo de talento Humano</t>
  </si>
  <si>
    <t>Plan de mejoramiento formulado 
Listas de asistencia</t>
  </si>
  <si>
    <t>Extremo</t>
  </si>
  <si>
    <t>CONSRC0029</t>
  </si>
  <si>
    <t>Coordinador Grupo de Talento Humano</t>
  </si>
  <si>
    <t>Moderado</t>
  </si>
  <si>
    <t>No se han presentado situaciones relacionadas con plan de mejoramiento para diciembre 2024</t>
  </si>
  <si>
    <t>N / A</t>
  </si>
  <si>
    <t xml:space="preserve">Observaciones generales: En la identificación de los riesgos de corrupción del proceso no se está aplicando los lineamientos sobre los
riesgos relacionados con
posibles actos de
corrupción, contenidos en la versión 4 de la Guía para la administración del riesgo y el
diseño de controles en entidades públicas de 2018. 
Se denota debilidad en la definición y estructura del riesgo, la identicación de causas, de allí que, los controles planteados no son efectivos así como el plan de contingencia. Adcional es de aclarar que la matriz en la part del monitoreo por parte del lider del proceso, debe diligenciarse en su totalidad.
Etapa de evaluación: El área establece como control Brindar acompañamiento por solicitud de los procesos/dependencias para realizar formulación y seguimiento a los planes de mejoramiento individual, sin embargo dentro del trimestre evaluado según el grupo responsable no se presentaron situaciones relacionadas. </t>
  </si>
  <si>
    <t>No existen evidencias para evaluar.</t>
  </si>
  <si>
    <t>Segun el grupo responsable, no se materializó este riesgo.</t>
  </si>
  <si>
    <t>CAURC0087</t>
  </si>
  <si>
    <t xml:space="preserve">Realizar acompañamiento y capacitación a los evaluadores </t>
  </si>
  <si>
    <t>Iniciar el trámite de retiro del servicio en caso de ser un servidor en carrera administrativa</t>
  </si>
  <si>
    <t>Coordinador Grupo de Talento Humano
Profesional Grupo de Talento Humano</t>
  </si>
  <si>
    <t>Acto Administrativo</t>
  </si>
  <si>
    <t>Se realiza seguimiento y acompañamiento para realizar las concertaciones de compromisos y evaluaciones de desempeño.</t>
  </si>
  <si>
    <t>Capturas de correos electrónicos y  reuniones vía Teams</t>
  </si>
  <si>
    <t>El grupo responsable aportó evidencias de acompañamiento y capacitaciones a los evaluadores para el mes de octubre y noviembre, las evidencias del mes de diciembre son las mismas del mes de noviembre.</t>
  </si>
  <si>
    <t>Las evidencias aportadas carecen de calidad y oherencia, toda vez que según lo condignado en esta matriz la evidencia es "listado de asistiencia" y para el periodo evaluado se adjuntaron correos electronicos y pantallazos de reuniones.</t>
  </si>
  <si>
    <t>APO5RC002</t>
  </si>
  <si>
    <t>Abuso de poder y manipulación de los contenidos del manual de funciones de la Entidad para beneficio particular o de un tercero</t>
  </si>
  <si>
    <t>CAURC0088</t>
  </si>
  <si>
    <t>Verificar el cumplimiento de la normatividad vigente y directrices del DAFP</t>
  </si>
  <si>
    <t>Coordinadora Grupo de Talento Humano</t>
  </si>
  <si>
    <t>Borrador del documento / Socialización con sindicatos / publicación para comentarios/ Respuesta a comentarios y sugerencias / Manual de funciones actualizado</t>
  </si>
  <si>
    <t>CONSRC0028</t>
  </si>
  <si>
    <t>Se validaron todas las solicitudes  y no se ha presentado ninguna modificación al manual de funciones en el mes de diciembre  2024</t>
  </si>
  <si>
    <t>Segun el GGTH no se han pesentado modificaciones al manual de funciones en el periodo evaluado.</t>
  </si>
  <si>
    <t>Expedir actos administrativos ordenando el reintegro de dineros por conceptos de salarios y prestaciones sociales</t>
  </si>
  <si>
    <t>Profesional Grupo de Talento Humano</t>
  </si>
  <si>
    <t>Se revisan las solicitudes y no se solicitan actos administrativos por reintegros .Noviembre  2024</t>
  </si>
  <si>
    <t>Segun el GGTH no se han psolicitado actos administrativos por reinegro en el periodo evaluado.</t>
  </si>
  <si>
    <t>APO5RC003</t>
  </si>
  <si>
    <t>Inadecuado nombramiento de personal de planta o provisional sin cumplimiento de perfil y requisitos requeridos para beneficio particular o de un tercero.</t>
  </si>
  <si>
    <t>CAURC0089</t>
  </si>
  <si>
    <t>Presión por parte de terceros al Grupo de Talento Humano, para realizar nombramientos de servidores sin cumplimiento de requisitos.</t>
  </si>
  <si>
    <t xml:space="preserve">Elaborar formato de verificación de cumplimiento de requisitos para validar competencias </t>
  </si>
  <si>
    <t xml:space="preserve">Certificación de cumplimiento de requisitos </t>
  </si>
  <si>
    <t>Se realiza análisis de requisitos y se valida  la certificación con la aprobación  de requisitos -Diciembre</t>
  </si>
  <si>
    <t>Análisis y certificación requisitos</t>
  </si>
  <si>
    <t>Se cuenta con la evidencia de nombramientos para el periodo evaluado, se evidencia el formato de analisis de requisitos y para algunos casos certificación de requisitos.</t>
  </si>
  <si>
    <t>Las evidencias aportadas son coherentes con el control y lo descrito en la matriz como evidencia del control.</t>
  </si>
  <si>
    <t>CAURC0090</t>
  </si>
  <si>
    <t xml:space="preserve">Presentación de documentación falsa </t>
  </si>
  <si>
    <t>Verificar aleatoriamente con las instituciones educativas la validez de la documentación de los postulados</t>
  </si>
  <si>
    <t>Requerimiento y respuesta de las instituciones educativas</t>
  </si>
  <si>
    <t xml:space="preserve">Se revalida con entidad educativa  certificaciones académicas </t>
  </si>
  <si>
    <t>Se adjuntan verificaciones académicas</t>
  </si>
  <si>
    <t>Se evidencia la consulta para 3 nombramientos.</t>
  </si>
  <si>
    <t>APO5RC004</t>
  </si>
  <si>
    <t>Favorecimiento a un tercero para proveer los servicios de capacitación de la ANM</t>
  </si>
  <si>
    <t>CAURC0077</t>
  </si>
  <si>
    <t>Elaborar estudios previos por parte de un grupo interdisciplinario y solicitar revisión al Grupo de Contratación</t>
  </si>
  <si>
    <t>Coordinadora Grupo de Talento Humano
Profesional del Grupo de talento Humano</t>
  </si>
  <si>
    <t>Estudios previos revisados y aprobados</t>
  </si>
  <si>
    <t>Alto</t>
  </si>
  <si>
    <t>Se desarrolla proceso SA-MC-003-2024 para PIC-2024
Plan estratégico- proceso facturación</t>
  </si>
  <si>
    <t>Correo firma contrato licitación  - documentos del proceso - Radicación factura documentos completos - Factura diciembre  correo</t>
  </si>
  <si>
    <t>Observaciones generales: En la identificación tener en cuenta que los riesgos de corrupción se establecen sobre procesos, por tanto se invita a analizar la necesidad de repetir el riesgo y sus causas para las actividades del proceso.
Evaluación del control: Reposa en la carpeta destinada para tal fin Resolución 60 del 30 de enero de 2024 por la cual se adopta el Plan estratégico de Talento humano; el Contrato ANM 658-2024 y el PIC. En noviembre adicionan el acta de inicio del contrato. para diciembre se adjuntan los sosportes de pago y facturas.</t>
  </si>
  <si>
    <t>Las evidencias aportadas no son cherentes con las descritas en esta matriz, pues la evidencia esperada es "Estudios previos revisados y aprobados", documentos que no fueron aportados.</t>
  </si>
  <si>
    <t>CAURC0091</t>
  </si>
  <si>
    <t>Priorizar de acuerdo con el procedimiento vigente.</t>
  </si>
  <si>
    <t>Diagnostico 
Encuesta de necesidades de capacitación</t>
  </si>
  <si>
    <t>Dentro del PIC están los resultados de las mesas de trabajo y encuesta de necesidades para las actividades de capacitación 2024.</t>
  </si>
  <si>
    <t>PIC 2024 y anexos</t>
  </si>
  <si>
    <t>Se evidencia que dentro del PIC se encuentran los resultados de las mesas de trabajo y encuestas realizadas para determinar las necesidades.</t>
  </si>
  <si>
    <t>La evidencia del PIC  aportada, es coherente con el control identificado.</t>
  </si>
  <si>
    <t>APO5RC005</t>
  </si>
  <si>
    <t>Favorecimiento a un tercero para proveer los servicios de bienestar e incentivos de la ANM</t>
  </si>
  <si>
    <t>No se realizaron  estudios previos para el mes de  diciembre  2024</t>
  </si>
  <si>
    <t>Según indica el GGTH no se realizaron estudios previos para el periodo de evaluación, sin embargo, el grupo resposable cargó como evidencia estudios previso del 14 de noviembre de 2024. Es importante tener en cuenta las observaciones generales y la oportunidad de mejora del informe 001-2025.</t>
  </si>
  <si>
    <t>Las evidencias aportadas corresponden a estudios previos de ADQUISICIÓN DE ELEMENTOS PARA ACTIVIDADES DEL PROGRAMA 
CARDIOVASCULAR ASI COMO HERRAMIENTAS DE SEGURIDAD PARA LAS SEDES 
DE LA ANM A NIVEL NACIONAL, frimados el 14 de noviembre de 2024.</t>
  </si>
  <si>
    <t>PIC 2024</t>
  </si>
  <si>
    <t>Se evidencia que dentro del PIC se encuentran los resultados de las mesas de trabajo y encuestas realizadas para determinar las necesidades, sin embargo la OCI considera que este control no tiene coherencia con el riesgo que esta encaminado a los servicos de bienestar e incentivos, y el control y su evidencia tienen relación con capacitación.</t>
  </si>
  <si>
    <t>La evidencia del PIC  aportada, no es coherente con el control identificado, por tanto carecede de calidad y coherencia.</t>
  </si>
  <si>
    <t>APO5RC007</t>
  </si>
  <si>
    <t>Falsificación de soportes de situaciones administrativas para favorecimiento de terceros</t>
  </si>
  <si>
    <t>CAURC0092</t>
  </si>
  <si>
    <t xml:space="preserve">Debilidades en los controles de verificación de soportes </t>
  </si>
  <si>
    <t>Revisar previamente actos administrativos y los soportes; y realizar verificación aleatoria con los organismos o entidades que expiden certificaciones</t>
  </si>
  <si>
    <t>Coordinadora Grupo de Talento Humano
Profesionales del Grupo de talento Humano</t>
  </si>
  <si>
    <t xml:space="preserve">Acto administrativo con las revisiones </t>
  </si>
  <si>
    <t>alto</t>
  </si>
  <si>
    <t>Se realiza la verificación de soportes para expedir actos administrativos.</t>
  </si>
  <si>
    <t xml:space="preserve">Soportes situaciones administrativas - y resoluciones administrativas  </t>
  </si>
  <si>
    <t>Se evidencian los actos administrativo  los formatos de solicitud o incapacidad, por lo cual la OCI evidencia que se guarda relacion en tre las evidencias aportadas y el control definido.</t>
  </si>
  <si>
    <t>Las evidencias cuentan con los atributos de coherencia y calidad según los controles definidos.</t>
  </si>
  <si>
    <t>Se valida solicitudes y no se generan actos administrativos por reintegros</t>
  </si>
  <si>
    <t>El GGTH indica que no se generaron solicitudes de reintegro en el periodo evaluado.</t>
  </si>
  <si>
    <t>Favorecimiento a un tercero para proveer los servicios de seguridad y salud en el trabajo de la ANM</t>
  </si>
  <si>
    <t>Intereses particulares o de terceros para el direccionamiento del proceso contractual</t>
  </si>
  <si>
    <t>Seguimiento estudio previo y desarrollo de compra</t>
  </si>
  <si>
    <t xml:space="preserve">Estudios previos de compra de herramientas y elementos anm nivel nacional, así como las órdenes de compra emitidas sobre el mismo.
</t>
  </si>
  <si>
    <t>Tener en cuenta las observaciones generales respecto a la identificacion del riesgo y sus causas.
Frente a la evaluación del control se evidencia los estudios previos para el objeto "ADQUISICIÓN DE ELEMENTOS PARA ACTIVIDADES DEL PROGRAMA 
CARDIOVASCULAR ASI COMO HERRAMIENTAS DE SEGURIDAD PARA LAS SEDES 
DE LA ANM A NIVEL NACIONAL"; el cual es el mismo del riesgo APO5RC005, de los servicios de bienestar e incentivos, tambien reposan ordenes de compra.</t>
  </si>
  <si>
    <t>Las evidencias son coherentes a las definidas en el control</t>
  </si>
  <si>
    <t>Segun el grupo responsable, no se materializó este riesgo</t>
  </si>
  <si>
    <t>APO5RC008</t>
  </si>
  <si>
    <t>Legalización de hechos cumplidos para favorecimiento particular o de terceros</t>
  </si>
  <si>
    <t>CAURC0093</t>
  </si>
  <si>
    <t>Verificar que las solicitudes se radiquen previamente a la situación</t>
  </si>
  <si>
    <t>Documento negando el trámite por extemporáneo</t>
  </si>
  <si>
    <t xml:space="preserve"> No se negaron de solicitudes por estar dentro de lo establecido en los procesos </t>
  </si>
  <si>
    <t>El GGTH indica que no se negaron de solicitudes por estar dentro de lo establecido en los procesos, por tanto, para el periodo evaluado, no reposan evidencias del control.</t>
  </si>
  <si>
    <t xml:space="preserve">No se presentó solicitudes ni se expidieron actos administrativos  - Reintegros </t>
  </si>
  <si>
    <t>APO5RC009</t>
  </si>
  <si>
    <t>Liquidaciones erróneas de prestaciones sociales y salarios para favorecimiento de los servidores públicos sin el cumplimiento de requisitos</t>
  </si>
  <si>
    <t>CAURC0094</t>
  </si>
  <si>
    <t>Aplicar filtros y validaciones en la herramienta informática dispuesta para el caso</t>
  </si>
  <si>
    <t>Profesionales del Grupo de talento Humano
Coordinadora Grupo de Talento Humano</t>
  </si>
  <si>
    <t>Reportes de liquidación de la nomina</t>
  </si>
  <si>
    <t>CONSRC0009</t>
  </si>
  <si>
    <t>Se realiza revisión prenomina  mes de diciembre  2024</t>
  </si>
  <si>
    <t>Se adjunta print revisión de nómina  diciembre</t>
  </si>
  <si>
    <t>Tener en cuenta las observaciones generales respecto a la identificacion del riesgo y sus causas.
Frente a la evaluación del control se evidencia correos de revisión de la nomina de octubre, noviembre y diciembre.</t>
  </si>
  <si>
    <t>Generar acciones correctivas para recuperar los recursos</t>
  </si>
  <si>
    <t>Actos administrativos expedidos</t>
  </si>
  <si>
    <t>Se revisa el proceso y no se presentan correcciones de nominas - diciembre</t>
  </si>
  <si>
    <t>El GGTH indica que no se presentaron correcciones de nomina, por tanto, para el periodo evaluado, no reposan evidencias del control.</t>
  </si>
  <si>
    <t>APO5 Gestión del Talento Humano - Control Interno Disciplinario</t>
  </si>
  <si>
    <t>Solicitud o aceptación de algún tipo de beneficio por fuera del lineamiento legal, para no dar el tramite respectivo a las quejas y/o informes</t>
  </si>
  <si>
    <t>CAURC0095</t>
  </si>
  <si>
    <t>Asignar la queja o informe con acta de reparto.</t>
  </si>
  <si>
    <t>Coordinador del Grupo de Control Interno disciplinario.
Técnico asistencial</t>
  </si>
  <si>
    <t>Actas de reparto</t>
  </si>
  <si>
    <t>CONSRC0030</t>
  </si>
  <si>
    <t>Iniciar la investigación disciplinaria correspondiente</t>
  </si>
  <si>
    <t>Coordinador GCID</t>
  </si>
  <si>
    <t>Actuaciones administrativas de la investigación</t>
  </si>
  <si>
    <t xml:space="preserve">Durante el mes de enero de 2024, se implemento de forma satisfactoria el control establecido, asignando de manera equitativa un total de seis (6) procesos disciplinarios (Del 001-2024 al 006-2024) a los abogados del Grupo de Contorl Interno Disciplinario para evaluacion, mediante las actas de reparto 001 a 003 de 2024.
El control preventivo se  implementó satisfactoriamente durante el período reportado. </t>
  </si>
  <si>
    <t>Actas de reparto 001 a la 003 de 2024.</t>
  </si>
  <si>
    <t xml:space="preserve">Durante el mes de febrero de 2024, se implemento de forma satisfactoria el control establecido, asignando de manera equitativa un total de cinco (5) procesos disciplinarios (Del 007-2024 al 010-2024 y 042-2022 devuelto por la PGN) a los abogados del Grupo de Contorl Interno Disciplinario para evaluacion, mediante las actas de reparto 004 a 006 de 2024.
El control preventivo se  implementó satisfactoriamente durante el período reportado. </t>
  </si>
  <si>
    <t>Actas de reparto 004 a la 006 de 2024.</t>
  </si>
  <si>
    <t xml:space="preserve">Durante el mes de marzo de 2024, se implemento de forma satisfactoria el control establecido, asignando de manera equitativa un total de cinco (5) procesos disciplinarios (Del 011-2024 al 014-2024 y 064-2020 devuelto por la PGN) a los abogados del Grupo de Control Interno Disciplinario para evaluacion, mediante las actas de reparto 007 a 010 de 2024.
El control preventivo se  implementó satisfactoriamente durante el período reportado. </t>
  </si>
  <si>
    <t>Actas de reparto 007 a la 010 de 2024.</t>
  </si>
  <si>
    <t xml:space="preserve">Durante el mes de abril de 2024, se implemento de forma satisfactoria el control establecido, asignando de manera equitativa un total de siete (7) procesos disciplinarios (Del 015-2024 al 021-2024) y se reasigno un proceso el  004-2023) a los abogados del Grupo de Control Interno Disciplinario para evaluacion, mediante las actas de reparto 011 a 013 de 2024.
El control preventivo se  implementó satisfactoriamente durante el período reportado. </t>
  </si>
  <si>
    <t>Actas de reparto 011, 012 y 013 de 2024.</t>
  </si>
  <si>
    <t xml:space="preserve">Durante el mes de mayo de 2024, se implementó de forma satisfactoria el control establecido, asignando de manera equitativa un total de tres (3) procesos disciplinarios (Del 022-2024 al 024-2024) y se reasignaron un total de veinte (20) procesos disciplinarios (001-2021, 025-2021, 066-2021, 070-2021 desglose del proceso 055-2021, 074-2021, 084-2021, 039-2022, 043-2022, 005-2023, 009-2023, 012-2023, 018-2023, 025-2023, 031-2023, 051-2023, 055-2023, 077-2023, 078-2023, 004-2024 y 010-2024) a los abogados del Grupo de Control Interno Disciplinario para evaluacion, mediante las actas de reparto 015 y 016 de 2024.
El control preventivo se  implementó satisfactoriamente durante el período reportado. </t>
  </si>
  <si>
    <t>Actas de reparto 014, 015 y 016 de 2024.</t>
  </si>
  <si>
    <t xml:space="preserve">Durante el mes de junio de 2024, se implementó de forma satisfactoria el control establecido, asignando de manera equitativa un total de cinco (5) procesos disciplinarios (Del 025-2024 al 029-2024), incorporando el proceso disciplinario (075-2023) al proceso disciplinario 025-2024 y se reasignaron un total de siete (7) procesos disciplinarios (066-2022, 003-2024, 040-2022, 091-2021, 034-2022, 061-2021, 038-2022) a los abogados del Grupo de Control Interno Disciplinario para evaluacion, mediante el acta de reparto 019 de 2024.
El control preventivo se  implementó satisfactoriamente durante el período reportado. </t>
  </si>
  <si>
    <t>Actas de reparto 017, 018 y 019 de 2024.</t>
  </si>
  <si>
    <t xml:space="preserve">Durante el mes de julio de 2024, se implementó de forma satisfactoria el control establecido, asignando de manera equitativa un total de trece (13) procesos disciplinarios (Del 030-2024 al 042-2024); incorporando al proceso disciplinario (020-2024) el radicado ANM 20245501114552 del 18 de julio de 2024 y se devolvió un (1) (008-2023) proceso disciplinario por parte de la Procuraduría General de la Nación el cual asignado por reparto a un abogado del Grupo de Control Interno Disciplinario para evaluacion, mediante el acta de reparto 020 Y 021 de 2024.
El control preventivo se  implementó satisfactoriamente durante el período reportado. </t>
  </si>
  <si>
    <t>Actas de reparto 020 y 021 de 2024.</t>
  </si>
  <si>
    <t xml:space="preserve">Durante el mes de agosto de 2024, se implementó de forma satisfactoria el control establecido, asignando de manera equitativa un total de tres (3) procesos disciplinarios (Del 043-2024 al 048-2024); reasignando el proceso (014-2022) a un abogado del Grupo de Control Interno Disciplinario, así como también se devolvió un (1) proceso disciplinario (045-2023) por parte de la Procuraduría General de la Nación el cual fue asignado por reparto a los abogados del Grupo de Control Interno Disciplinario para evaluación, mediante el acta de reparto 022 Y 023 de 2024.
El control preventivo se  implementó satisfactoriamente durante el período reportado. </t>
  </si>
  <si>
    <t>Actas de reparto 022,023 y 024 de 2024.</t>
  </si>
  <si>
    <t xml:space="preserve">Durante el mes de septiembre de 2024, se implementó de forma satisfactoria el control establecido, asignando de manera equitativa un total de diez (10) procesos disciplinarios (Del 049-2024 al 058-2024); incorporando el proceso (029-2024) el cual fue asignado por reparto a los abogados del Grupo de Control Interno Disciplinario para evaluación, mediante el acta de reparto 025, 026 Y 027 de 2024.
El control preventivo se  implementó satisfactoriamente durante el período reportado. </t>
  </si>
  <si>
    <t>Actas de reparto 025,026 y 027 de 2024.</t>
  </si>
  <si>
    <t xml:space="preserve">Durante el mes de octubre de 2024, se implementó de forma satisfactoria el control establecido, asignando de manera equitativa un total de once (11) procesos disciplinarios (Del 059-2024 al 069-2024); reasignando los procesos 064-2020, 071-2021,026-2022,031-2022, 045-2022,046-2022,053-2022,066-2022, 078-2022,002-2023, 022-2023,033-2023,038-2023,046-2023,047-2023,057-2023,058-2023,058-2023,069-2023,076-2023,003-2024,012-2024,015-2024,020-2024,023-2024,027-2024,030-2024,036-2024,039-2024,039-2024,046-2024; asi como también se devolvieron dos (2) procesos disciplinarios 001-2021, 032-2024, por parte de la Procuraduría General de la Nación, los cuales fueron asignados por reparto a los abogados del Grupo de Control Interno Disciplinario; asimismo, se  incorporaron el proceso 060-2024 y 069-2024 los cuales fueron asignados por reparto a los abogados del Grupo de Control Interno Disciplinario para evaluación, mediante el acta de reparto 029, 030, 031,032 y 033 de 2024.
El control preventivo se  implementó satisfactoriamente durante el período reportado. </t>
  </si>
  <si>
    <t>Actas de reparto 028, 029,030,031,032 y 033,de 2024.</t>
  </si>
  <si>
    <t xml:space="preserve">Durante el mes de noviembre de 2024, se implementó de forma satisfactoria el control establecido, asignando de manera equitativa un total de dos (02) procesos disciplinarios (070-2024 y 071-2024); asi como también se devolvió un (1) proceso disciplinario 023-2023, por parte de la Procuraduría General de la Nación, los cuales fueron asignados por reparto a los abogados del Grupo de Control Interno Disciplinario; asimismo, se  incorporaron el proceso 034-2022, 062-2024 y 067-2024 los cuales fueron asignados por reparto a los abogados del Grupo de Control Interno Disciplinario para evaluación, mediante el acta de reparto 034 y 035 de 2024.
El control preventivo se  implementó satisfactoriamente durante el período reportado. </t>
  </si>
  <si>
    <t>Actas de reparto 034 y 035 de 2024.</t>
  </si>
  <si>
    <t xml:space="preserve">Durante el mes de diciembre de 2024, se implementó de forma satisfactoria el control establecido, asignando de manera equitativa un total de seis (06) procesos disciplinarios (072-2024 y 077-2024);  asimismo, se  incorporaron el proceso 066-2023, 062-2023 los cuales fueron asignados por reparto a los abogados del Grupo de Control Interno Disciplinario para evaluación, mediante el acta de reparto 036 y 037 de 2024.
El control preventivo se  implementó satisfactoriamente durante el período reportado. </t>
  </si>
  <si>
    <t>Actas de reparto 036 y 037 de 2024.</t>
  </si>
  <si>
    <t>No aplica</t>
  </si>
  <si>
    <t>No fue necesario activar el plan de contingencia, teniendo en cuenta que el riesgo de corrupción no se materializó</t>
  </si>
  <si>
    <r>
      <rPr>
        <b/>
        <sz val="12"/>
        <color theme="3" tint="-0.499984740745262"/>
        <rFont val="Arial Narrow"/>
        <family val="2"/>
      </rPr>
      <t xml:space="preserve">Observaciones generales: </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t>
    </r>
    <r>
      <rPr>
        <b/>
        <sz val="12"/>
        <color theme="3" tint="-0.499984740745262"/>
        <rFont val="Arial Narrow"/>
        <family val="2"/>
      </rPr>
      <t>Etapa de evaluación:</t>
    </r>
    <r>
      <rPr>
        <sz val="12"/>
        <color theme="3" tint="-0.499984740745262"/>
        <rFont val="Arial Narrow"/>
        <family val="2"/>
      </rPr>
      <t xml:space="preserve"> La Oficina de Control Interno ha constatado, en su evaluación independiente al revisar las acciones de control establecidas que la asignación de quejas o informes con acta de reparto no es efectiva para la mitigación del riesgo debido a que no permite controlar que un funcionario del área acepte algun tipo de beneficio por fuera del lineamiento legal.
Se recomienda establecer actividades de control coherentes con el riesgo y que impacten directamente la causa raiz del riesgo de corrupción identificado.</t>
    </r>
  </si>
  <si>
    <t>El área aportó como evidencias las actas de reparto que guardan relación con la actividad de control, sin embargo, no tienen coherencia de modo que impacten la causa del riesgo identificado.</t>
  </si>
  <si>
    <t>De acuerdo con lo reportado por parte del líder del proceso, no se materializó el riesgo de corrupción.</t>
  </si>
  <si>
    <t>Revisar los actos administrativos proyectados.</t>
  </si>
  <si>
    <t>Coordinador del Grupo de Control Interno disciplinario.</t>
  </si>
  <si>
    <t>Proyecto de acto administrativo con observaciones del Coordinador.</t>
  </si>
  <si>
    <t xml:space="preserve">Durante el mes de enero de 2024 se implementó de forma satisfactoria el control establecido, habiendose efectuado, por parte de la Coordinadora del Grupo de Control Interno Disciplinario, un total de 30 revisiones, para un total de 23 autos a ser expedidos.
El control preventivo se  implementó satisfactoriamente durante el período reportado. </t>
  </si>
  <si>
    <t>Captura de imagen de los proyectos y autos expedidoss, teniendo en cuenta contienen información reservada, de acuerdo con lo dispuesto en el artículo 115 de la Ley 1952 de 2019.
Los proyectos de auto y constancias de ejecutoria revisados por la Coordinadora del Grupo de Control Interno Disciplinario  quedan a disposición de la Oficina de Control Interno para su verificación, teniendo en cuenta que contienen información reservada, de acuerdo con lo dispuesto en el artículo 115 de la Ley 1952 de 2019.</t>
  </si>
  <si>
    <t xml:space="preserve">Durante el mes de febrero de 2024 se implementó de forma satisfactoria el control establecido, habiendose efectuado, por parte de la Coordinadora del Grupo de Control Interno Disciplinario, un total de 44 revisiones, para un total de 35 autos a ser expedidos.
El control preventivo se  implementó satisfactoriamente durante el período reportado. </t>
  </si>
  <si>
    <t xml:space="preserve">Durante el mes de marzo de 2024 se implementó de forma satisfactoria el control establecido, habiendose efectuado, por parte de la Coordinadora del Grupo de Control Interno Disciplinario, un total de 41 revisiones, para un total de 35 autos a ser expedidos.
El control preventivo se  implementó satisfactoriamente durante el período reportado. </t>
  </si>
  <si>
    <r>
      <t>Durante el mes de abril de 2024 se implementó de forma satisfactoria el control establecido, habiendose efectuado, por parte de la Coordinadora del Grupo de Control Interno Disciplinario, un total de</t>
    </r>
    <r>
      <rPr>
        <sz val="12"/>
        <rFont val="Arial Narrow"/>
        <family val="2"/>
      </rPr>
      <t xml:space="preserve"> 39 revisiones</t>
    </r>
    <r>
      <rPr>
        <sz val="12"/>
        <color theme="3" tint="-0.499984740745262"/>
        <rFont val="Arial Narrow"/>
        <family val="2"/>
      </rPr>
      <t xml:space="preserve">, para un </t>
    </r>
    <r>
      <rPr>
        <sz val="12"/>
        <rFont val="Arial Narrow"/>
        <family val="2"/>
      </rPr>
      <t>total de 39 autos a ser expedidos.</t>
    </r>
    <r>
      <rPr>
        <sz val="12"/>
        <color theme="3" tint="-0.499984740745262"/>
        <rFont val="Arial Narrow"/>
        <family val="2"/>
      </rPr>
      <t xml:space="preserve">
El control preventivo se  implementó satisfactoriamente durante el período reportado. </t>
    </r>
  </si>
  <si>
    <t>Captura de imagen de los proyectos y autos expedidos, teniendo en cuenta contienen información reservada, de acuerdo con lo dispuesto en el artículo 115 de la Ley 1952 de 2019.
Los proyectos de auto y constancias de ejecutoria revisados por la Coordinadora del Grupo de Control Interno Disciplinario  quedan a disposición de la Oficina de Control Interno para su verificación, teniendo en cuenta que contienen información reservada, de acuerdo con lo dispuesto en el artículo 115 de la Ley 1952 de 2019.</t>
  </si>
  <si>
    <t xml:space="preserve">Durante el mes de mayo de 2024 se implementó de forma satisfactoria el control establecido, habiendose efectuado, por parte de la Coordinadora del Grupo de Control Interno Disciplinario, un total de 45 revisiones, para un total de 39 autos a ser expedidos.
El control preventivo se  implementó satisfactoriamente durante el período reportado. </t>
  </si>
  <si>
    <t xml:space="preserve">Durante el mes de junio de 2024 se implementó de forma satisfactoria el control establecido, habiéndose efectuado, por parte de la Coordinadora del Grupo de Control Interno Disciplinario, un total de 44 revisiones, para un total de 30 autos a ser expedidos.
El control preventivo se implementó satisfactoriamente durante el período reportado. </t>
  </si>
  <si>
    <t xml:space="preserve">Durante el mes de julio de 2024 se implementó de forma satisfactoria el control establecido, habiéndose efectuado, por parte de la Coordinadora del Grupo de Control Interno Disciplinario, un total de 35 revisiones, para un total de 26 autos a ser expedidos.
El control preventivo se implementó satisfactoriamente durante el período reportado. </t>
  </si>
  <si>
    <t xml:space="preserve">Durante el mes de agosto de 2024 se implementó de forma satisfactoria el control establecido, habiéndose efectuado, por parte de la Coordinadora del Grupo de Control Interno Disciplinario, un total de 59 revisiones, para un total de 38 autos a ser expedidos.
El control preventivo se implementó satisfactoriamente durante el período reportado. </t>
  </si>
  <si>
    <t xml:space="preserve">Durante el mes de septiembre de 2024 se implementó de forma satisfactoria el control establecido, habiéndose efectuado, por parte de la Coordinadora del Grupo de Control Interno Disciplinario, un total de 46 revisiones, para un total de 36 autos a ser expedidos.
El control preventivo se implementó satisfactoriamente durante el período reportado. </t>
  </si>
  <si>
    <t xml:space="preserve">Durante el mes de octubre de 2024 se implementó de forma satisfactoria el control establecido, habiéndose efectuado, por parte de la Coordinadora del Grupo de Control Interno Disciplinario, un total de 48 revisiones, para un total de 38 autos a ser expedidos.
El control preventivo se implementó satisfactoriamente durante el período reportado. </t>
  </si>
  <si>
    <t xml:space="preserve">Durante el mes de noviembre de 2024 se implementó de forma satisfactoria el control establecido, habiéndose efectuado, por parte de la Coordinadora del Grupo de Control Interno Disciplinario, un total de 29 revisiones, para un total de 27 autos a ser expedidos.
El control preventivo se implementó satisfactoriamente durante el período reportado. </t>
  </si>
  <si>
    <r>
      <rPr>
        <b/>
        <sz val="12"/>
        <color theme="3" tint="-0.499984740745262"/>
        <rFont val="Arial Narrow"/>
        <family val="2"/>
      </rPr>
      <t xml:space="preserve">Observaciones generales: </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t>
    </r>
    <r>
      <rPr>
        <b/>
        <sz val="12"/>
        <color theme="3" tint="-0.499984740745262"/>
        <rFont val="Arial Narrow"/>
        <family val="2"/>
      </rPr>
      <t>Etapa de evaluación:</t>
    </r>
    <r>
      <rPr>
        <sz val="12"/>
        <color theme="3" tint="-0.499984740745262"/>
        <rFont val="Arial Narrow"/>
        <family val="2"/>
      </rPr>
      <t xml:space="preserve"> La Oficina de Control Interno ha constatado, en su evaluación independiente al revisar las acciones de control establecidas que la revisión por parte del Coordinador del Grupo de Control Interno Disciplinario de los actos administrativos proyectados, es efectivo para la mitigación del riesgo porque le permite evidenciar conductas indebidas del funcionario encargado del expediente.</t>
    </r>
  </si>
  <si>
    <t>El área aportó como evidencia un pantallazo de los proyectos revisados por la Coordinadora del grupo, sin embargo, difiere de lo que se reporta como evidencia en la matriz de riesgos de corrupción, los cuales deberían ser los comentarios de la coordinadora resultado de su revisión.</t>
  </si>
  <si>
    <t>APO5RC010</t>
  </si>
  <si>
    <t>Solicitud o aceptación de algún tipo de beneficio por fuera del lineamiento legal, para favorecer al investigado respecto a la responsabilidad disciplinaria que conlleva la actuación</t>
  </si>
  <si>
    <t>Revisar los actos administrativos proyectados</t>
  </si>
  <si>
    <t>Proyecto de acto administrativo con observaciones del Coordinador</t>
  </si>
  <si>
    <t xml:space="preserve">Durante el mes de junio de 2024 se implementó de forma satisfactoria el control establecido, habiendose efectuado, por parte de la Coordinadora del Grupo de Control Interno Disciplinario, un total de 44 revisiones, para un total de 30 autos a ser expedidos.
El control preventivo se  implementó satisfactoriamente durante el período reportado. </t>
  </si>
  <si>
    <t xml:space="preserve">Durante el mes de julio de 2024 se implementó de forma satisfactoria el control establecido, habiendose efectuado, por parte de la Coordinadora del Grupo de Control Interno Disciplinario, un total de 35 revisiones, para un total de 26 autos a ser expedidos.
El control preventivo se  implementó satisfactoriamente durante el período reportado. </t>
  </si>
  <si>
    <t xml:space="preserve">Durante el mes de agosto de 2024 se implementó de forma satisfactoria el control establecido, habiéndose efectuado, por parte de la Coordinadora del Grupo de Control Interno Disciplinario, un total de 59 revisiones, para un total de 38 autos a ser expedidos.
El control preventivo se  implementó satisfactoriamente durante el período reportado. </t>
  </si>
  <si>
    <t xml:space="preserve">Durante el mes de noviembre de 2024 se implementó de forma satisfactoria el control establecido, habiéndose efectuado, por parte de la Coordinadora del Grupo de Control Interno Disciplinario, un total de 40 revisiones, para un total de 35 autos a ser expedidos.
El control preventivo se implementó satisfactoriamente durante el período reportado. </t>
  </si>
  <si>
    <t>APO6 Gestión Jurídica</t>
  </si>
  <si>
    <t>APO6RG0001</t>
  </si>
  <si>
    <t>Retrasar o agilizar un trámite para beneficio propio o de un tercero</t>
  </si>
  <si>
    <t>CAURC0097</t>
  </si>
  <si>
    <t>Falta en el cumplimiento de la política de conflicto de interés</t>
  </si>
  <si>
    <t>Notificar al superior jerárquico sobre tramites con posibles conflictos de interés.</t>
  </si>
  <si>
    <t>Profesionales de los Grupos de Defensa Jurídica y Cobro Coactivo</t>
  </si>
  <si>
    <t>Formato de Conflictos de interés diligenciado
Correos electrónicos</t>
  </si>
  <si>
    <t>CONSRC0033</t>
  </si>
  <si>
    <t>Responder el requerimiento inicial que dio origen a la actuación judicial o con el hecho cumplido</t>
  </si>
  <si>
    <t>Coordinador de grupo de trabajo
Profesional asignado</t>
  </si>
  <si>
    <t>Constancias de respuesta, radicación de la respuesta</t>
  </si>
  <si>
    <t>No aplica para este periodo</t>
  </si>
  <si>
    <t>Observaciones Generales:
 • En su identificación no se está aplicando lo dispuesto en la “Guía para la administración de riesgos y el diseño de controles en entidades públicas versión 6” del Departamento Administrativo de la Función Pública. 
• Debilidad en el establecimiento de la causa raíz de los riesgos, teniendo en cuenta que las causas identificadas corresponden a riesgos de gestión y no están relacionadas con riesgos de corrupción. 
• Los controles planteados no son efectivos teniendo en cuenta que no se el establecimiento de la causa raíz presenta debilidades. 
• Las evidencias propuestas no corresponden al soporte documental acorde con la ejecución de los controles determinados, , teniendo en cuenta que se propone un Formato de Conflictos de interés diligenciado y Correos electrónicos, pero no se especifica, cada cuanto, a quien lo deben enviar, que debe decir el correo, etc. 
Respecto de la etapa de evaluación:  La Oficina de Control Interno ha constatado, en su evaluación independiente no encuentra evidencias a aportadas por la oficina Asesora Juridica, para revisar debido a que informan que no aplico seguimiento a este  riesgo para este periodo.</t>
  </si>
  <si>
    <t>La Oficina de control interno no encuentra evidencias para revisar, debido a que el lider del proceso informa que no aplica para este periodo.</t>
  </si>
  <si>
    <t>De acuerdo con lo expuesto por el líder del proceso el riesgo no se ha materializado. Es de anotar que el seguimiento se pudo realizar hasta el mes de noviembre, debido a que el seguimiento del mes de diciembre no fue aportado.</t>
  </si>
  <si>
    <t>APO6RG0002</t>
  </si>
  <si>
    <t>Incidencia en los argumentos jurídicos de la situación demandada o permitir vencimiento de términos para favorecer a terceros</t>
  </si>
  <si>
    <t>CAURC0098</t>
  </si>
  <si>
    <t>Presión al abogado responsable de representar a la ANM</t>
  </si>
  <si>
    <t xml:space="preserve">Realizar seguimiento al direccionamiento y avance de los procesos </t>
  </si>
  <si>
    <t>Coordinador de defensa judicial</t>
  </si>
  <si>
    <t xml:space="preserve">Correos electrónicos u otras evidencias de seguimiento </t>
  </si>
  <si>
    <t>CONSRC0031</t>
  </si>
  <si>
    <t>Iniciar las acciones jurídicas legales tendientes a restablecer los derechos que se menoscabaron de la Agencia Nacional de Minería (disciplinarios, penales, administrativos y/o fiscales)</t>
  </si>
  <si>
    <t>Coordinación de defensa judicial
Comité de Conciliación</t>
  </si>
  <si>
    <t>Denuncia penal ante la fiscalía.
Queja para indagar e iniciar proceso disciplinario
Radicación ante la entidad correspondiente que de fe del inicio de la acción legal.</t>
  </si>
  <si>
    <t>Se realiza seguimiento de acuerdo  a los correos de notificaciones judiciales, donde llegan los movimientos procesales y se asignan a los abogados del grupo. De igual manera se hace seguimiento de vencimiento de terminos por medio del calendario outlook y base de datos defensa</t>
  </si>
  <si>
    <t>Control 2. Correos de notificaciones judiciales y asignación de los mismos al respectivo abogado, calendario outlook del mes a repotar y la base de datos de defensa.</t>
  </si>
  <si>
    <t xml:space="preserve">Respecto de la etapa de evaluación:
La Oficina de Control Interno ha constatado, en su evaluación independiente al revisar las acciones de control establecidas observa que estas están siendo enfocadas a los riesgos de gestión, mas no de corrupción. Los Correos electrónicos, no permiten establecer que se ejerza presión a los abogados.
Se recomienda revisar, con el fin de enfocar las acciones de control al riesgo identificado y que corresponda a causas y controles que busquen la mitigación del riesgo de corrupción.
</t>
  </si>
  <si>
    <t>CAURC0099</t>
  </si>
  <si>
    <t>Falta de un adecuado seguimiento a los términos judiciales</t>
  </si>
  <si>
    <t>Revisar la distribución de la carga de trabajo</t>
  </si>
  <si>
    <t>Correos de reasignación de procesos</t>
  </si>
  <si>
    <t>Se revisa de conformidad con la base cuantos procesos tiene cada abogado y y se reparte en orden de asignación de manera equitativa</t>
  </si>
  <si>
    <t>Control 3. 
Correos de reasignación de procesos</t>
  </si>
  <si>
    <t>la Oficina de Control Interno ha constatado, en su evaluación independiente que la Oficina Asesora Juridica entrega correos de reasignacion de proceso, pero estos no permiten ver el cumplimieto de terminos, siendo el control mas enfocado a los riesgo de gestión. Se recomienda revisar y con el fin de enfocar las acciones de control al riesgo identificado.</t>
  </si>
  <si>
    <t>De acuerdo con lo expuesto por el líder del proceso el riesgo no se ha materializado. Es de anotar que el seguimiento se pudo realiazar hasta el mes de noviembre, debido a que el seguimiento del mes de diciembre no fue aportado.</t>
  </si>
  <si>
    <t>APO6RG0003</t>
  </si>
  <si>
    <t>Liquidación de intereses por debajo del valor legal para beneficio de un tercero</t>
  </si>
  <si>
    <t>CAURC0100</t>
  </si>
  <si>
    <t>Liquidación errada por parte del profesional encargado</t>
  </si>
  <si>
    <t>Validar la información a través del sistema websafi y revisión de la contadora</t>
  </si>
  <si>
    <t>Profesional del grupo de cobro coactivo
Profesional contador asignado</t>
  </si>
  <si>
    <t>Liquidación de cada título (archivo Excel)</t>
  </si>
  <si>
    <t>CONSRC0032</t>
  </si>
  <si>
    <t xml:space="preserve">Iniciar las acciones jurídicas fiscales legales tendientes a restablecer los derechos que se menoscabaron de la Agencia Nacional de Minería </t>
  </si>
  <si>
    <t>Remisión al grupo de defensa Judicial.
Remisión al Grupo de Control Interno disciplinario 
Notificación para inicio del proceso de responsabilidad fiscal.</t>
  </si>
  <si>
    <t>1. Al inicio del proceso de cobro siempre  se valida con el sistema web safi, lo cual debe coincidir para aceptar el título.  Para cada  comunicación y Acto administrativo se debe  solicitar la liqudación que realiza la contadora la cual  se eviidencia con correo electronico.</t>
  </si>
  <si>
    <t>Control 4. Se allega prueba aleatoria de la liquidación de títulos realizada por la contadora</t>
  </si>
  <si>
    <t>Riesgos de Corrupción
 • En su identificación no se está aplicando lo dispuesto en la “Guía para la administración de riesgos y el diseño de controles en entidades públicas versión 6” del Departamento Administrativo de la Función Pública. 
• Debilidad en el establecimiento de la causa raíz de los riesgos, teniendo en cuenta que las causas identificadas corresponden a riesgos de gestión y no están relacionadas con riesgos de corrupción. 
• Los controles planteados no son efectivos teniendo en cuenta que no se el establecimiento de la causa raíz presenta debilidades. 
• Las evidencias propuestas no corresponden al soporte documental acorde con la ejecución de los controles determinados. la Oficina de Control Interno ha constatado, en su evaluación independiente que la Oficina Asesora Juridica esta enfocando sus controles mas a un riesgo de gestion, por lo que se recomienda revisar los controles establecido para el riesgo identificado.</t>
  </si>
  <si>
    <t>Implementar el proceso de liquidación a través del módulo de cobro coactivo en websafi</t>
  </si>
  <si>
    <t>Coordinador del Grupo de Cobro Coactivo
Oficina de Tecnología e Información</t>
  </si>
  <si>
    <t xml:space="preserve">Actas de mesas de trabajo
Correos electrónicos y otras evidencias </t>
  </si>
  <si>
    <t>En este momento se encuentra en  producción el modulo, para revisión y verificación antes de implementarlo</t>
  </si>
  <si>
    <t>Control 5. Se anexan
 los correos de software house</t>
  </si>
  <si>
    <t>Respecto de la etapa de evaluación: La Oficina de Control Interno ha constatado, en su evaluación independiente que la Oficina Asesora Juridica esta enfocando sus controles mas a un riesgo de gestion, por lo que se recomienda revisar los controles establecido para el riesgo identificado.</t>
  </si>
  <si>
    <t>APO6RG0004</t>
  </si>
  <si>
    <t>Dilación del proceso de cobro para incidir en su prescripción o inoportunidad en decretar medidas cautelares promoviendo la posible insolvencia del deudor para beneficio propio o de un tercero</t>
  </si>
  <si>
    <t>CAURC0101</t>
  </si>
  <si>
    <t>Falta de gestión o movimiento del proceso por parte del abogado sustanciador</t>
  </si>
  <si>
    <t>Aplicar control y seguimiento a los procesos a través de la base de datos (términos, investigación de bienes, etc.)</t>
  </si>
  <si>
    <t>Coordinación del grupo de cobro coactivo</t>
  </si>
  <si>
    <t>Herramienta informática de seguimiento de cobro coactivo (marcas)</t>
  </si>
  <si>
    <t>El control de búsqueda de bienes se realiza a través de la herramenta tecnologica (base de datos) y se evidencia la misma información en cada carepta física</t>
  </si>
  <si>
    <t>Contro 6. Bases de datos</t>
  </si>
  <si>
    <t>APO7 Gestión Documental</t>
  </si>
  <si>
    <t>APO7RC0002</t>
  </si>
  <si>
    <t>Modificación de la disposición final de los documentos en las series de la TRD para beneficio propio o de un tercero.</t>
  </si>
  <si>
    <t>CAURC0104</t>
  </si>
  <si>
    <t>Someter a aprobación en el comité institucional de Gestión y Desempeño de  la ANM los ajustes a las TRD que se requieran previa socialización a las partes interesadas</t>
  </si>
  <si>
    <t>Coordinador Grupo de servicios administrativos</t>
  </si>
  <si>
    <t>Acta de Comité</t>
  </si>
  <si>
    <t>CONSRC0002</t>
  </si>
  <si>
    <t>Conflicto de intereses</t>
  </si>
  <si>
    <t>Solicitar aplicar matrices de conflicto en el procedimiento correspondiente para aplicar acciones de mejora</t>
  </si>
  <si>
    <t>Distribución de funciones</t>
  </si>
  <si>
    <t xml:space="preserve">Durante el mes de diciembre se realizaron dos (2) mesas de trabajo, en las que se definió la responsabilidad de la serie de títulos mineros y se socializo la estructura de la mencionada agrupación, así mismo se realizaron los ajustes e inclusiones de agrupaciones documentales, de conformidad con lo dispuesto por la Resolución 839 del 03 de diciembre de 2024 lo cual genero un cambio en la denominación del grupo de legalización y en las funciones de ambos grupos asociados. Así las cosas, se cerro en 100% la etapa de diseño de propuesta y socialización de TRD, y a su vez se pudo finiquitar la estandarización y codificación el instrumento, quedando listo para las firmas de los jefes de las dependencias, presentación ante comité de gestión y desempeño y remisión a proceso de convalidación ente al AGN.
Por lo anterior, el proceso general de actualización tiene un cierre en la vigencia 2024 del 90% y se proyecta culminar durante el primer trimestre de 2025
</t>
  </si>
  <si>
    <t xml:space="preserve">soportes de reunión No1, acta de reunión No.2 y TRD en versión previa a firmas.
</t>
  </si>
  <si>
    <t xml:space="preserve">No se materializo el riesgo </t>
  </si>
  <si>
    <t>Observaciones Generales:
 • En su identificación no se está aplicando lo dispuesto en la “Guía para la administración de riesgos y el diseño de controles en entidades públicas versión 6” del Departamento Administrativo de la Función Pública. 
• Debilidad en el establecimiento de la causa raíz de los riesgos, teniendo en cuenta que las causas identificadas corresponden a riesgos de gestión y no están relacionadas con riesgos de corrupción. 
• Los controles planteados no son efectivos teniendo en cuenta que no se el establecimiento de la causa raíz presenta debilidades. 
• Las evidencias propuestas no corresponden al soporte documental acorde con la ejecución de los controles determinados, teniendo en cuenta que se propone como evidencias los soportes de las visitas y actas de reunión de seguimiento, lo que demuestra el control a la aplicación del procedimiento. 
Respecto de la etapa de evaluación:
La Oficina de Control Interno ha constatado, en su evaluación independiente, que las evidencias aportadas corresponden más a los riesgos de gestión. Los correos identificados están más relacionados con el seguimiento a las actividades del grupo, no a la prevención del riesgo de corrupción identificado.</t>
  </si>
  <si>
    <t xml:space="preserve">Las evidencias carecen de la debida oportunidad, calidad y coherencia, lo que impide una evaluación adecuada del cumplimiento de los controles establecidos,debido a que estan mas orientadas a la gestión del grupo que a la mitigacón del riesgo identificado.  . </t>
  </si>
  <si>
    <t>APO7RC0003</t>
  </si>
  <si>
    <t>Ocultamiento de información sobre documentos perdidos o alterados en los archivos de gestión para beneficio propio o de un tercero</t>
  </si>
  <si>
    <t>CAURC0105</t>
  </si>
  <si>
    <t>Realizar seguimiento periódico a los FUID y organización de los archivos de los procesos/dependencias de la ANM</t>
  </si>
  <si>
    <t>Coordinador Grupo de servicios administrativos
Profesionales asignados</t>
  </si>
  <si>
    <t>Informe de visita 
Actas de mesa de trabajo</t>
  </si>
  <si>
    <t>CONSRC0015</t>
  </si>
  <si>
    <t>Solicitar el inicio de investigaciones disciplinarias, fiscales o penales correspondientes,  o demandas de los actos administrativos afectados por dolo</t>
  </si>
  <si>
    <t>Documentos correspondientes al tipo de investigación solicitada
Documentos correspondientes a la acción judicial</t>
  </si>
  <si>
    <t>Para el mes de diciembre se enviaron los informes de 7 visitas de seguimiento.</t>
  </si>
  <si>
    <t>Informes</t>
  </si>
  <si>
    <t xml:space="preserve">Respecto de la etapa de evaluación.
La Oficina de Control Interno ha constatado, en su evaluación independiente, que las evidencias aportadas corresponden más a los riesgos de gestión. Las actas de mesas de trabajo, lo que demuestra es el control a la aplicación del procedimiento, no a la prevención del riesgo de corrupción identificado.
</t>
  </si>
  <si>
    <t xml:space="preserve">Las evidencias carecen de la debida oportunidad, calidad y coherencia, lo que impide una evaluación adecuada del cumplimiento de los controles establecidos,debido a que estan mas orientadas a la gestión del grupo que a la mitigacón del riesgo identificado.  </t>
  </si>
  <si>
    <t>Solicitar los ajustes del proceso correspondiente para evitar nuevas materializaciones</t>
  </si>
  <si>
    <t>Comunicaciones</t>
  </si>
  <si>
    <t>APO7RC0004</t>
  </si>
  <si>
    <t>Inadvertir pérdida de la integridad en la devolución de expedientes y documentos al archivo central</t>
  </si>
  <si>
    <t>CAURC0109</t>
  </si>
  <si>
    <t>Realizar capacitación a los funcionarios del archivo central sobre el procedimiento de préstamo documental, establecimiento de control, préstamo y devolución de documentos</t>
  </si>
  <si>
    <t>Listado de Asistencia
Presentación 
Base de datos de control de préstamos</t>
  </si>
  <si>
    <t>CONSRC0013</t>
  </si>
  <si>
    <t>Adelantar denuncia ante la Fiscalía</t>
  </si>
  <si>
    <t>Documentación de la denuncia</t>
  </si>
  <si>
    <t xml:space="preserve">El pasado 5 de abril del 2024, se llevo acabo capacitación en el procedimiento de prestamos documental dirigido al personal que apoya las actividades en el archivo central, adicionalmente, se diligenció base de préstamo documental conforme a las solicitudes allegadas. Esta capacitación será realizada cada vez que ingrese personal al proceso. </t>
  </si>
  <si>
    <t>La acción se cumplió en el mes de abril</t>
  </si>
  <si>
    <t>Respecto de la etapa de evaluación:
La Oficina de Control Interno ha constatado, en su evaluación independiente, que las evidencias aportadas corresponden más a los riesgos de gestión. Las Listado de Asistencia Presentaciones y base de datos, están más relacionados con el seguimiento a las actividades del grupo, no a la prevención del riesgo de corrupción identificado.</t>
  </si>
  <si>
    <t>Las evidencias carecen de la debida oportunidad, calidad y coherencia, lo que impide una evaluación adecuada del cumplimiento de los controles establecidos, además se evidenció que aproximadamente el 90% de las evidencias aportadas en cada seguimiento, no cumplen con los atributos informativos requeridos ya que están más orientados a la gestión del grupo, no a la prevención del riesgo de corrupción identificado.</t>
  </si>
  <si>
    <t>CAURC0110</t>
  </si>
  <si>
    <t>Realizar capacitación a los funcionarios del archivo central sobre el procedimiento de préstamo documental</t>
  </si>
  <si>
    <t xml:space="preserve">Listado de Asistencia
Presentación </t>
  </si>
  <si>
    <t>Adelantar proceso de demanda de acto administrativo indebido</t>
  </si>
  <si>
    <t>Documentación de la demanda</t>
  </si>
  <si>
    <t>La acción se cumplió en el mes de abril.
Se adjunta Base de datos de control de préstamos</t>
  </si>
  <si>
    <t>Respecto de la etapa de evaluación:
La Oficina de Control Interno ha constatado, en su evaluación independiente, que las evidencias aportadas corresponden más a los riesgos de gestión. Los Listado de Asistencia, en muchos casos no tiene ni el asunto de la reunión a que se asistió y además están más relacionados con el seguimiento a las actividades del grupo, no a la prevención y mitigación del riesgo de corrupción identificado.</t>
  </si>
  <si>
    <t>APO7RC0005</t>
  </si>
  <si>
    <t>Eliminación documental de información que no debe ser eliminada para beneficio propio o de un tercero</t>
  </si>
  <si>
    <t>CAURC0112</t>
  </si>
  <si>
    <t>Realizar capacitación a los funcionarios del archivo central sobre el procedimiento de eliminación documental</t>
  </si>
  <si>
    <t>Listas de asistencia
Invitaciones
Presentaciones</t>
  </si>
  <si>
    <t>CONSRC0014</t>
  </si>
  <si>
    <t>Adelantar denuncia ante la Fiscalía, o adelantar proceso de demanda de acto administrativo indebido</t>
  </si>
  <si>
    <t xml:space="preserve">El pasado 5 de abril del 2024, se llevo acabo capacitación en el procedimiento de eliminación documental, dirigido  al personal que apoya las actividades en el archivo central. Esta capacitación será realizada cada vez que ingrese personal al proceso. </t>
  </si>
  <si>
    <t>Respecto de la etapa de evaluación, la Oficina de Control Interno ha constatado, en su evaluación independiente, que las evidencias aportadas corresponde mas a los riesgo de gestion. Las  Listado de Asistencia
Presentaciónes, estan mas relacionados con el seguimiento a las actividades del grupo, no a la prevensión del riesgo de currupción identificado.</t>
  </si>
  <si>
    <t>Las evidencias carecen de la debida oportunidad, calidad y coherencia, lo que impide una evaluación adecuada del cumplimiento de los controles establecidos, además se evidenció que aproximadamente el 90% de las evidencias aportadas en cada seguimiento, no cumplen con los atributos informativos requeridos ya que estan mas orientados a la gestión del grupo. Las evidencias estan mas relacionados con el seguimiento a las actividades del grupo, no a la prevensión del riesgo de currupción identificado.</t>
  </si>
  <si>
    <t>Someter a aprobación por parte del Comité Institucional de Gestión y Desempeño las eliminaciones propuestas</t>
  </si>
  <si>
    <t>Acta de comité</t>
  </si>
  <si>
    <t>A la fecha la entidad no requiere del proceso de eliminación  documental.</t>
  </si>
  <si>
    <t xml:space="preserve">Respecto de la etapa de evaluación:
La Oficina de Control Interno ha constatado, en su evaluación independiente al revisar las acciones de control establecidas no encontró acta de comité que orden eliminación de documentos, de acuerdo a lo informado por el líder del proceso en el seguimiento, Sin embargo, se observa en la revisión que la evidencia está siendo enfocadas a los riesgos de gestión, mas no de corrupción. </t>
  </si>
  <si>
    <t>El lider del proceso de Gestion Documental no aporto evidencia debido a que en este perido no se aplico el procedimietno de eliminacion documental.</t>
  </si>
  <si>
    <t>EST2 Gestión integral de las comunicaciones y relacionamiento</t>
  </si>
  <si>
    <t>EST2RC0003</t>
  </si>
  <si>
    <t>Filtro de información periodística de la ANM, en medios de comunicación que pueda afectar la imagen institucional y beneficiar a un tercero.</t>
  </si>
  <si>
    <t>CAURC0001</t>
  </si>
  <si>
    <t>Debilidad en los controles en la revisión y análisis de la información antes de su publicación.</t>
  </si>
  <si>
    <t>Establecer y aplicar los controles identificados para minimizar el riesgo.</t>
  </si>
  <si>
    <t>Profesionales Grupo de Atención, Participación Ciudadana y Comunicaciones.</t>
  </si>
  <si>
    <t>Correo electónico y/o documento</t>
  </si>
  <si>
    <t>CONSRC0001</t>
  </si>
  <si>
    <t xml:space="preserve">Revisar y analizar causas de afectación de la imagen por parte de la alta dirección </t>
  </si>
  <si>
    <t xml:space="preserve">Presidencia y/o vicepresidencias </t>
  </si>
  <si>
    <t>Acta o lista de asistencia de asistencia de sesión de revisión</t>
  </si>
  <si>
    <t>Durante el mes de diciembre no se realizaron filtros de aprobación dado que todos los boletines se aprobaron directamente por presidencia ANM</t>
  </si>
  <si>
    <t>Respecto de la etapa de evaluación, la Oficina de Control Interno ha constatado, en su evaluación independiente, que la oficina de comunicaciones y relacionamiento ha anexado a la carpeta para los meses de septiembre y octubre  como evidencias   hilos de aprobaciones por correo electrónico, para ejercer el control sobre los comunicados antes de su respectiva publicación esto con miras a evitar afectación de la imagen institucional; para los meses de noviembre y diciembre  no realizo actividad de filtros.</t>
  </si>
  <si>
    <t xml:space="preserve">Respecto de la etapa de evaluación, la Oficina de Control Interno ha constatado, en su evaluación independiente, que las evidencias son oportunas, son de calidad y coherencia, para atacar la causa raiz identificada. </t>
  </si>
  <si>
    <t>CONSRC0003</t>
  </si>
  <si>
    <t>Realizar y publicar notificación página web y redes sociales desmintiendo la suplantación de la Entidad</t>
  </si>
  <si>
    <t>Coordinadora Grupo de Atención, Participación Ciudadana y Comunicaciones</t>
  </si>
  <si>
    <t>Comunicaciones en página web y redes sociales</t>
  </si>
  <si>
    <t>EST2RC0004</t>
  </si>
  <si>
    <t>Suplantación de la ANM utilizando su imagen institucional para el cobro de trámites y/o servicios gratuitos a nombre de la Entidad.</t>
  </si>
  <si>
    <t>CAURC0005</t>
  </si>
  <si>
    <t>Desconocimiento de la ciudadanía sobre la gratuidad en la asesoría y orientación de  los trámites y servicios ofrecidos por la ANM.</t>
  </si>
  <si>
    <t>Publicar mensajes en redes sociales, y página web, indicando que la asesoría y orientación sobre los trámites y servicios ofrecidos por la ANM es de manera gratuita.</t>
  </si>
  <si>
    <t>Profesionales del Grupo de Atención, Participación Ciudadana y Comunicaciones.</t>
  </si>
  <si>
    <t>Publicaciones en redes sociales y página web</t>
  </si>
  <si>
    <t>Se adjunta informe sobre los contenidos proyectados en redes sociales durante el mes de Diciembre para evitar casos de fraude que afecten a los usuarios de la ANM. De igual forma se les recalca que la Entidad no cobra por asesorías.</t>
  </si>
  <si>
    <t>Control 1</t>
  </si>
  <si>
    <t>Respecto de la etapa de evaluación, la Oficina de Control Interno ha constatado, en su evaluación independiente de la revisión de los controles y evidencias reportados por la oficina de comunicaciones y relacionamiento que durante el cuatrimestre se realizaron constantes publicaciones informado que los tramites ante la ANM, son gratuitos para evitar estafas. El control establecido de los filtros para verificar la idoneida de las publicaciones es efectivo y adecuado para evitar la materializacion del riesgo.</t>
  </si>
  <si>
    <t>CONSRC0004</t>
  </si>
  <si>
    <t>Solicitar a al OAJ se gestionen las acciones judiciales</t>
  </si>
  <si>
    <t>Coordinadora Grupo de Atención, Participación Ciudadana y Comunicaciones
Oficina Asesora Jurídica</t>
  </si>
  <si>
    <t>Oficios y/o comunicaciones de actuación administrativa</t>
  </si>
  <si>
    <t>EVA Evaluación, control y mejora</t>
  </si>
  <si>
    <t xml:space="preserve">MONITOREO POR PARTE DEL LIDER DEL PROCESO I CUATRI8MESTRE </t>
  </si>
  <si>
    <t xml:space="preserve">MONITOREO POR PARTE DEL LIDER DEL PROCESO II CUATRIMESTRE </t>
  </si>
  <si>
    <t xml:space="preserve">MONITOREO POR PARTE DEL LIDER DEL PROCESO III CUATRIMESTRE </t>
  </si>
  <si>
    <t xml:space="preserve">Seguimiento a las actividades de control I CUATRIMESTRE </t>
  </si>
  <si>
    <t xml:space="preserve">Seguimiento a las actividades de control II CUATRIMESTRE </t>
  </si>
  <si>
    <t xml:space="preserve">Seguimiento a las actividades de control III CUATRIMESTRE </t>
  </si>
  <si>
    <t>Posibilidad de afectación reputacional y económica por omisión o alteración de información real en la presentación de los hallazgos de auditoria para beneficio así mismo o para terceros debido al incumplimiento de regulaciones legales e internas de la entidad realizadas de forma intencional y/o con ánimo de lucro.</t>
  </si>
  <si>
    <t>CAURC001</t>
  </si>
  <si>
    <t>Incumplimiento de regulaciones legales e internas de la entidad realizadas de forma intencional y/o con ánimo de lucro.</t>
  </si>
  <si>
    <t>Realizar los cursos de  Integridad y Transparencia y Lucha contra la Corrupción a través del Espacio Virtual de Asesoría EVA del Departamento Admirativo de la Función Publica.</t>
  </si>
  <si>
    <t>Porfesionales de la Oficina de Control Interno.</t>
  </si>
  <si>
    <t xml:space="preserve">Certificado de los cursos del DAFP. </t>
  </si>
  <si>
    <t>Afectar al grupo de funcionarios del proceso, afectar el cumplimiento de metas y objetivos de la dependencia, sfectar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o servicios o los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</si>
  <si>
    <t>Los profesionales de la Oficina de Control Interno deben realizar los cursos de  Integridad, Transparencia y Lucha contra la Corrupción a través del Espacio Virtual de Asesoría EVA del Departamento Administrativo de la Función Publica</t>
  </si>
  <si>
    <t>Profesionales de la oficina de control interno</t>
  </si>
  <si>
    <t>Certificados</t>
  </si>
  <si>
    <t>Bajo</t>
  </si>
  <si>
    <t xml:space="preserve">Para el primer cuatrimestre de 2024 varios de los miembros del equipo de la Oficina de Control Interno se certificaron en el Curso de Integridad, Transparencia y Lucha contra la Corrupcion. De todas maneras se tiene previsto realizar una capacitacion para fortalecer el desempeño y capacidades. </t>
  </si>
  <si>
    <t xml:space="preserve">Para el segundo cuatrimetre se realizo la invitacion a la capacitacion de "Política de Integridad y Valores del Servicio Público DAFP." invitada por el Grupo de Talento Humano, para el fortalecimiento de competencias en el desarrollo de las auditorias. El equipo poco a poco a venido realizando el cursos y cetificandose en el mismo. </t>
  </si>
  <si>
    <t>Para el tercer cuatrimestre; En el mes de septiembre, noviembre y diciembre de 2024 no se generaron y/o remitieron certificaciones del curso de Integridad, Transparencia y Lucha contra la Corrupcion. En el mes de octubre se remitieron 3 certificaciones del curso relacionado.</t>
  </si>
  <si>
    <r>
      <rPr>
        <b/>
        <sz val="11"/>
        <color theme="1"/>
        <rFont val="Calibri"/>
        <family val="2"/>
        <scheme val="minor"/>
      </rPr>
      <t>Observaciones generales:</t>
    </r>
    <r>
      <rPr>
        <sz val="11"/>
        <color theme="1"/>
        <rFont val="Calibri"/>
        <family val="2"/>
        <scheme val="minor"/>
      </rPr>
      <t xml:space="preserve"> Se recomienda diligenciar en su totalidad la matriz en el apatartado de "Monitoreo por parte del líder del proceso".
</t>
    </r>
    <r>
      <rPr>
        <b/>
        <sz val="11"/>
        <color theme="1"/>
        <rFont val="Calibri"/>
        <family val="2"/>
        <scheme val="minor"/>
      </rPr>
      <t>Etapa de evaluación:</t>
    </r>
    <r>
      <rPr>
        <sz val="11"/>
        <color theme="1"/>
        <rFont val="Calibri"/>
        <family val="2"/>
        <scheme val="minor"/>
      </rPr>
      <t xml:space="preserve"> el control establecido puede contribuir significativamente a la mitigación del riesgo, ya que los profesionales de la OCI, al participar en los cursos de Integridad, Transparencia y Lucha contra la Corrupción, adquieren criterios sólidos sobre la importancia de ser servidores públicos ejemplares, lo que les facilitaría tomar decisiones acertadas y éticas.</t>
    </r>
  </si>
  <si>
    <t>Las evidencias son coherentes al control establecido y fueron aportadas en oportunidad por parte del líder del proceso.</t>
  </si>
  <si>
    <t>Verificar que la información suministrada por el auditado corresponda con los requisitos establecidos en la carta de representación.</t>
  </si>
  <si>
    <t xml:space="preserve">Carta de representación. </t>
  </si>
  <si>
    <t>Los profesionales de la Oficina de Control Interno verifican que la información suministrada por el auditado corresponda con los requisitos establecidos en la carta de representación</t>
  </si>
  <si>
    <t xml:space="preserve">Jefe y profecionales de la oficina de control interno </t>
  </si>
  <si>
    <t>Carta de representación, formato papeles de trabajo</t>
  </si>
  <si>
    <t xml:space="preserve">Para el primer cuatrimestre de 2024 de cada una de las auditorias actividas e iniciadas en el cuatrimestre  se realizo la respectiva comunicacion de la carta de representacion  acada uno de los lideres de los procesos auditados para que esta fuese revisada, aprobada y firmada  por el lider del proceso auditado y fuese comunicada al equipo auditor de la OCI. Dando cumplimiento al decreto 648 de 2017 y implementando buenas practicas de auditoria interna. </t>
  </si>
  <si>
    <t>Para el segundo cuatrimestre de 2024, en los meses de mayo, junio y no se ha realizado la activacion de mas auditorias por lo tanto no se genera la evidencia de las cartas de representacion pertinentes. Para el mes de julio se activo una audiotria de la cual se reporta su respectiva Carta de representacion.</t>
  </si>
  <si>
    <t xml:space="preserve">Para el tercer cuatrimestre; En el mes de septiembre de 2024 no se ha realizado la activacion de auditorías, por lo tanto no se genera la evidencia de cartas de representación. Para el mes de octubre se generaron 3 cartas de representacion debido a la activacion de las ultimas auditorias de la vigencia 2024 en cumplimiento del Plan Anual de Auditoría, por lo tanto los meses siguientes no se genera esta evidencia.  </t>
  </si>
  <si>
    <r>
      <rPr>
        <b/>
        <sz val="12"/>
        <color theme="3" tint="-0.499984740745262"/>
        <rFont val="Arial Narrow"/>
        <family val="2"/>
      </rPr>
      <t>Observaciones generales:</t>
    </r>
    <r>
      <rPr>
        <sz val="12"/>
        <color theme="3" tint="-0.499984740745262"/>
        <rFont val="Arial Narrow"/>
        <family val="2"/>
      </rPr>
      <t xml:space="preserve"> Se recomienda diligenciar en su totalidad la matriz en el apatartado de "Monitoreo por parte del líder del proceso".
</t>
    </r>
    <r>
      <rPr>
        <b/>
        <sz val="12"/>
        <color theme="3" tint="-0.499984740745262"/>
        <rFont val="Arial Narrow"/>
        <family val="2"/>
      </rPr>
      <t>Etapa de evaluación:</t>
    </r>
    <r>
      <rPr>
        <sz val="12"/>
        <color theme="3" tint="-0.499984740745262"/>
        <rFont val="Arial Narrow"/>
        <family val="2"/>
      </rPr>
      <t xml:space="preserve"> Verificar que la información proporcionada por el auditado cumpla con los requisitos establecidos en la carta de representación puede ayudar a minimizar el riesgo, ya que asegura el cumplimiento de las regulaciones del Departamento Administrativo de la Función Pública, adoptadas por la ANM, contribuyendo así al control  de la causa del riesgo.</t>
    </r>
  </si>
  <si>
    <t>Las evidencias no se consideran de calidad debido a que no permite identificar si la información aportada por el auditado cumple los requisitos de la carta de representación, dicha carta por sí sola, no dejaría evidenciar la no materialización del riesgo.</t>
  </si>
  <si>
    <t>MIS1 Delimitación y declaración de áreas y zonas de interés - Grupo de Fomento</t>
  </si>
  <si>
    <t>MIS1RC0003</t>
  </si>
  <si>
    <t>Priorizar el trámite de la solicitud de ARES o Zonas Mineras en beneficio propio o de un tercero</t>
  </si>
  <si>
    <t xml:space="preserve">Debilidades en la asignación de las solicitudes en orden cronológico </t>
  </si>
  <si>
    <t>Asignar  en orden cronológico  las solicitudes de ARES</t>
  </si>
  <si>
    <t>Gerente de Fomento/Coordinador de Fomento</t>
  </si>
  <si>
    <t>Base de Datos y Gestión de Reparto
Correos electrónicos</t>
  </si>
  <si>
    <t>CONSRC0007</t>
  </si>
  <si>
    <t>Favorecimiento de intereses privados derivados de la manipulación del tramite</t>
  </si>
  <si>
    <t>Solicitar al Grupo de Control Interno Disciplinario el inicio de investigaciones disciplinarias, fiscales o penales a que haya lugar para los profesionales involucrados</t>
  </si>
  <si>
    <t>Para el mes de octubre se asignaron las actividades de reparto de acuerdo con lo solicitado por el Coordinador de Fomento y/o profesionales encargados del tema, se adjuntan correos electrónicos, base de datos ARES y Excel de gestión de reparto</t>
  </si>
  <si>
    <t>Carpeta Control 1</t>
  </si>
  <si>
    <r>
      <rPr>
        <b/>
        <sz val="14"/>
        <color theme="3" tint="-0.499984740745262"/>
        <rFont val="Arial Narrow"/>
        <family val="2"/>
      </rPr>
      <t xml:space="preserve">Observación General </t>
    </r>
    <r>
      <rPr>
        <sz val="14"/>
        <color theme="3" tint="-0.499984740745262"/>
        <rFont val="Arial Narrow"/>
        <family val="2"/>
      </rPr>
      <t xml:space="preserve">- Riesgos de Corrupción: En la identificación y definición de los riesgos de corrupción, no se aplica lo dispuesto en los documentos técnicos oficiales que rigen la materia, por lo que se sugiere alinearse a lo dispuesto en la “Guía para la administración de riesgos y el diseño de controles en entidades públicas versión 6” del Departamento Administrativo de la Función Pública, Pág. 83. Se observan que las actividades de control planteadas y las evidencias asociadas presentan debilidades teniendo en cuenta que, no se evidencia soporten lo establecido en la causa raíz presentada y apunte directamente a mitigar el riesgo, siendo más orientadas a riesgos de gestión.
</t>
    </r>
    <r>
      <rPr>
        <b/>
        <sz val="14"/>
        <color theme="3" tint="-0.499984740745262"/>
        <rFont val="Arial Narrow"/>
        <family val="2"/>
      </rPr>
      <t>Respecto de la etapa de evaluación</t>
    </r>
    <r>
      <rPr>
        <sz val="14"/>
        <color theme="3" tint="-0.499984740745262"/>
        <rFont val="Arial Narrow"/>
        <family val="2"/>
      </rPr>
      <t xml:space="preserve">, la Oficina de Control Interno ha constatado, en su evaluación independiente que, se han presentado evidencias de Base de Datos y Gestión de Reparto para evitar la materialización del riesgo, de acuerdo a la matriz de riesgos definidos; sin embargo se hace la aclaración que para el periodo evaluado solamente se tienen disponibles en el SharePoint Institucional, los meses correspondientes a Septiembre y Octubre de 2024.
Con respecto a la actividad de asignación en orden cronológico de las solicitudes de Zonas Mineras, informa el área encargada que durante los meses evaluados no se asignaron las actividades de reparto a los profesionales encargados del tema. 
</t>
    </r>
  </si>
  <si>
    <t>Respecto de la etapa de evaluación, la Oficina de Control Interno ha constatado, en su evaluación independiente, que las evidencias fueron entregadas, se relaciona a lo establecido, son coherentes al seguimiento.
Se encuentran evidencias disponibles para los meses de Septiembre y Octubre de 2024.</t>
  </si>
  <si>
    <t>Asignar  en orden cronológico  las solicitudes de Zonas Mineras</t>
  </si>
  <si>
    <t>Base de Datos 
Correo electrónico</t>
  </si>
  <si>
    <t>CONSRC0008</t>
  </si>
  <si>
    <t xml:space="preserve">Demandas y/o quejas por parte de un tercero con ocasión del favorecimiento de intereses privados. </t>
  </si>
  <si>
    <t>Solicitar a la Oficina Asesora Jurídica adelantar la gestión para demandar los actos administrativos por desviación de poder; y/o gestionar y dar trámite a las quejas recibidas</t>
  </si>
  <si>
    <t>Documentos de la demanda y actuaciones administrativas.
Quejas y soportes de la actuación administrativa</t>
  </si>
  <si>
    <t>Para el mes de octubre no se asignaron las actividades de reparto a los profesionales encargados del tema</t>
  </si>
  <si>
    <t>MIS1RC0004</t>
  </si>
  <si>
    <t>Declarar y delimitar un Área de Reserva Especial; y señalar, delimitar y/o establecer una Zona Minera para beneficio propio o de un tercero</t>
  </si>
  <si>
    <t>CAURC0002</t>
  </si>
  <si>
    <t>Debilidades en la implementación y seguimiento de los controles para declarar y delimitar un Área de Reserva Especial.</t>
  </si>
  <si>
    <t>Aplicar filtros técnicos en las evaluaciones documentales e informes de visita; y filtros jurídicos de revisión de los actos administrativos de AREs</t>
  </si>
  <si>
    <t>Gerente de Fomento/Coordinador de Fomento
Profesionales Grupo de Fomento</t>
  </si>
  <si>
    <t>Correos electrónicos
Vistos buenos en evaluaciones documentales e informes de visita
Visto bueno en el acto administrativo</t>
  </si>
  <si>
    <t xml:space="preserve">Para el mes de octubre se aplicaron filtros técnicos y jurídicos para ARES de acuerdo al reparto realizado.
Los vistos buenos y firmas de los informes se encuentran en la carpeta del SharePoint https://anmgovco.sharepoint.com/:f:/s/VPFM/ErAePnXtYPZUvMI84R1nL54BLnBJapRB8GHrNijpG5m-bQ?e=fFM5N3; y ruta https://anmgovco.sharepoint.com/:f:/s/VPFM/EmT_smC61qtcttkT138u4mYBDPMGVGEnovMDcKtJwwDLbQ?e=nnHK9K (Nota: si se requiere consultar algún información se deberá solicitar a la Gerencia). </t>
  </si>
  <si>
    <t>Carpeta Control 3</t>
  </si>
  <si>
    <t>Respecto de la etapa de evaluación, la Oficina de Control Interno ha constatado, en su evaluación independiente que se han aplicado los filtros técnicos y jurídicos (con sus respectivos informes y documentos jurídicos asociados), lo cual permite concluir que se aplicaron los controles definidos y se evitó la materialización del riesgo, de acuerdo con lo consignado en la matriz de riesgos. Se encuentran las evidencias respectivas. sin embargo se hace la aclaración que para el periodo evaluado solamente se tienen disponibles en el SharePoint Institucional, los meses correspondientes a Septiembre y Octubre de 2024. En los anexos de evidencias, solamente se encuentran los soportes para ARE, más no para los actos administrativos de zonas mineras.</t>
  </si>
  <si>
    <t>CAURC0003</t>
  </si>
  <si>
    <t>Debilidades en la implementación y seguimiento de los controles para y señalar, delimitar y/o establecer una Zona Minera</t>
  </si>
  <si>
    <t>Aplicar filtros técnicos en las evaluaciones documentales e informes de visita, y filtros jurídicos de revisión de los actos administrativos de zonas mineras</t>
  </si>
  <si>
    <t>Para el mes de septiembre se aplicaron filtros jurídicos para los trámites de Zonas Mineras, se enumeraron informes de revisión técnico jurídicos
La información de las actuaciones administrativas reposa en la carpeta del SharePoint https://anmgovco.sharepoint.com/:x:/r/sites/VPFM/_layouts/15/Doc.aspx?sourcedoc=%7BE1270FB5-1D03-469E-83DF-EF68E437E780%7D&amp;file=Gesti%C3%B3n%20de%20reparto.xlsx&amp;action=default&amp;mobileredirect=true</t>
  </si>
  <si>
    <t>Carpeta Control 4</t>
  </si>
  <si>
    <t>MIS1RC0005</t>
  </si>
  <si>
    <t>Determinar la viabilidad del proyecto al corto, mediano o largo plazo, disminuir o ratificar el área libre, o modificar la comunidad minera para beneficio propio o de un tercero</t>
  </si>
  <si>
    <t>CAURC0010</t>
  </si>
  <si>
    <t>Debilidades en la implementación y seguimiento de los controles en la elaboración del estudio geológico minero</t>
  </si>
  <si>
    <t>Aplicar filtros técnico (Geólogo e ingeniero de minas) en la revisión del EGM</t>
  </si>
  <si>
    <t>Informe EGM con visto bueno del filtro técnico</t>
  </si>
  <si>
    <t xml:space="preserve">Para el mes de octubre no se elaboraron Estudio Geológico Minero </t>
  </si>
  <si>
    <t>Desde el Área responsable, se indica que en los meses de septiembre y Octubre (solamente están disponibles estos dos meses)  no se elaboraron Estudios Geológicos Mineros, ni se ha asigno realización de EGM; por lo que desde la OCI se encuentra que n existen evidencias para este periodo.</t>
  </si>
  <si>
    <t>No se tienen evidencias dado que, según indica el área, no se realizaron actividades al respecto.</t>
  </si>
  <si>
    <t>CAURC0011</t>
  </si>
  <si>
    <t>Debilidades en la priorización, asignación y programación para la realización del Estudio Geológico Minero.</t>
  </si>
  <si>
    <t>Asignar en orden de acuerdo a la numeración del acto administrativo que declara el área de reserva especial la elaboración del EGM</t>
  </si>
  <si>
    <t>Correos electrónicos y/o planilla</t>
  </si>
  <si>
    <t>Para el mes de octubre no se ha asigno realización de EGM, pero esta en tramite la generación del un ARE, en la segunda semana de Noviembre de 2024</t>
  </si>
  <si>
    <t>MIS1 Delimitación y declaración de áreas y zonas de interés - Grupo de Promoción</t>
  </si>
  <si>
    <t>MIS1RC0001</t>
  </si>
  <si>
    <t>'Acceso de terceros a información no pública sobre áreas potenciales de reserva en la ANM</t>
  </si>
  <si>
    <t>CAURC0006</t>
  </si>
  <si>
    <t>Fallas en la seguridad de la información que permite su acceso público</t>
  </si>
  <si>
    <t>Custodiar la información por parte de servidores públicos designados por el Gerente o Vicepresidente de Promoción y Fomento</t>
  </si>
  <si>
    <t>Gerente o Vicepresidente</t>
  </si>
  <si>
    <t>1. Manual de Funciones / Contrato Prestación de Servicios (clausula de confidencialidad)
2. Comunicación/Oficio al Servicio Geológico Colombiano con designación de personal con acceso a la información.</t>
  </si>
  <si>
    <t>CONSRC0006</t>
  </si>
  <si>
    <t>Favorecimiento de terceros (Pérdida de áreas con potencial para adjudicar en procesos de selección objetiva)</t>
  </si>
  <si>
    <t>Solicitar al Grupo de Control Interno Disciplinario el inicio de actuaciones disciplinarias y/o penales a que haya lugar</t>
  </si>
  <si>
    <t>Gerente y/o Vicepresidente de Promoción y Fomento</t>
  </si>
  <si>
    <t>Memorando /oficio</t>
  </si>
  <si>
    <r>
      <rPr>
        <b/>
        <sz val="12"/>
        <color theme="3" tint="-0.499984740745262"/>
        <rFont val="Arial Narrow"/>
        <family val="2"/>
      </rPr>
      <t>SEGUIMIENTO CONTROL No. 1</t>
    </r>
    <r>
      <rPr>
        <sz val="12"/>
        <color theme="3" tint="-0.499984740745262"/>
        <rFont val="Arial Narrow"/>
        <family val="2"/>
      </rPr>
      <t xml:space="preserve">
Teniendo en cuenta que en el marco del proceso de reserva y declaración de AEM la información de potencial que es remitida por instancias competentes para análisis e identificación de las zonas con potencial para minerales estratégicos susceptibles de reserva, requiere de manejo especial por parte del grupo de promoción; desde la VPF fue designado el grupo de profesionales que pueden tener acceso y deben dar manejo adecuado a esta información en términos de seguridad y confidencialidad (El grupo designado se encuentra conformado por: Vicepresidente de Promoción y Fomento, Expertos Técnicos del grupo de promoción - funcionarios de planta y profesionales contratados para análisis y depuración de información técnica: 1 Geólogo y 1 Profesional SIG). Lo anteror teniendo en cuenta las funciones a cargo de los funcionarios de planta establecidas en el Manual y las obligaciones específicas a cargo de los contratistas que se complementa con la correspondiente cláusula de confidencialidad en sus contratos.       
Para asegurar el acceso a esta información únicamente por parte de las personas indicadas, el Servicio Geológico Colombiano - SGC habilita para la ANM  usuarios para la consulta de informes de evaluación, cuando estos se encuentran disponibles; para tal fin, la VPF remitió via correo electrónico al SGC  la información requerida del equipo de trabajo que a la fecha se encuentra autorizado para la consulta y manejo de esta información</t>
    </r>
  </si>
  <si>
    <t xml:space="preserve">Manual de Funciones No. 087, No. 108 y No. 109 de la ANM
Contrato No. ANM-063-2024
Contrato N° ANM-216-2024
Correo electrónico remittido al Servicio Geológico Colombiano - SGC para habilitaciòn  usuarios ANM </t>
  </si>
  <si>
    <t>Observación General: En la identificación y definición de los riesgos de corrupción, no se aplica lo dispuesto en los documentos técnicos oficiales que rigen la materia, por lo que se sugiere alinearse a lo dispuesto en la “Guía para la administración de riesgos y el diseño de controles en entidades públicas versión 6” del Departamento Administrativo de la Función Pública. 
Se observan que las actividades de control planteadas y las evidencias asociadas presentan debilidades teniendo en cuenta que, no se evidencia soporten lo establecido en la causa raíz presentada y apunte directamente a mitigar el riesgo.
Respecto de la etapa de evaluación, la Oficina de Control Interno ha constatado, en su evaluación independiente que, se encuentran las evidencias de Manuales de Funciones, Clausulas de confidencialidad en los contratos, y el correo dirigido al SGC, por lo que se tiene un control efectivo y coherente para evitar la materialización del riesgo, de acuerdo a la matriz de riesgos definidos.</t>
  </si>
  <si>
    <t>Respecto de la etapa de evaluación, la Oficina de Control Interno ha constatado, en su evaluación independiente, que las evidencias fueron entregadas, se relaciona a lo establecido, son coherentes al seguimiento.
Frente a la evidencia consistente en "Comunicación/Oficio al Servicio Geológico Colombiano con designación de personal con acceso a la información", se recomienda establecer controles al interior del Grupo de Promoción con el propósito de verificar periódicamente los permisos solicitados y otorgados a fin de evitar la materialización de los riesgos evidenciados.
Se encuentran evidencias disponibles hasta el mes de Noviembre de 2024.</t>
  </si>
  <si>
    <t>Afectación de la imagen institucional de la ANM</t>
  </si>
  <si>
    <t>MIS1RC0002</t>
  </si>
  <si>
    <t>Incidencia externa indebida en la decisión de declaración o liberación de áreas</t>
  </si>
  <si>
    <t>CAURC0007</t>
  </si>
  <si>
    <t>Fallas en la supervisión del cumplimiento de requisitos  establecidos para declaración de áreas</t>
  </si>
  <si>
    <t>Realizar seguimiento al cumplimiento de requisitos para declaración o liberación de Áreas Estratégicas Mineras y zonas reservadas con potencial</t>
  </si>
  <si>
    <t>1. Documentación del trámite de declaración o liberación de Áreas Estratégicas Mineras y zonas reservadas con potencial</t>
  </si>
  <si>
    <t xml:space="preserve">SEGUIMIENTO CONTROL No. 2
Durante el mes de oviembre de 2024 no se expidieron actos administrativos de delimitación y declaración de Áreas Estratégicas Mineras. sin embargo, se continuó con las acciones previas cómo la  proyeción  de resolución para la delimitación y declaración de tres (3) AEM, para la consideración  de la Vicepresidente de Promoción y Fomento.
</t>
  </si>
  <si>
    <t xml:space="preserve">N/A 
En trámite </t>
  </si>
  <si>
    <t>Para el periodo evaluado por la OCI, no se encontraron evidencias cargadas disponibles por el Área.
Para el ultimo mes de reporte disponible (Noviembre 2024), indica el área responsable que: "no se expidieron actos administrativos de delimitación y declaración de Áreas Estratégicas Mineras. sin embargo, se continuó con las acciones previas cómo la  proyección  de resolución para la delimitación y declaración de tres (3) AEM, para la consideración  de la Vicepresidente de Promoción y Fomento".</t>
  </si>
  <si>
    <t>Para el periodo evaluado por la OCI, no se encontraron evidencias cargadas disponibles por el Área.</t>
  </si>
  <si>
    <t xml:space="preserve">MIS2 Gestión de la Inversión Minera </t>
  </si>
  <si>
    <t>MIS2RC0001</t>
  </si>
  <si>
    <t>Priorización de encuentros de promoción minera para beneficio de un interés particular</t>
  </si>
  <si>
    <t>CAURC0012</t>
  </si>
  <si>
    <t xml:space="preserve">Debilidades en la priorización de las actividades y escenarios para la promoción de la actividad minera </t>
  </si>
  <si>
    <t>Elaborar la caracterización de los eventos proyectados</t>
  </si>
  <si>
    <t>Profesional asignado</t>
  </si>
  <si>
    <t>Caracterización de los eventos</t>
  </si>
  <si>
    <t xml:space="preserve">Realizar seguimiento y actualización del programa de eventos </t>
  </si>
  <si>
    <t>Gerente del Grupo de Promoción</t>
  </si>
  <si>
    <t xml:space="preserve">Acta de reunión </t>
  </si>
  <si>
    <r>
      <rPr>
        <b/>
        <sz val="12"/>
        <rFont val="Arial Narrow"/>
        <family val="2"/>
      </rPr>
      <t>SEGUIMIENTO CONTROL 1</t>
    </r>
    <r>
      <rPr>
        <sz val="12"/>
        <rFont val="Arial Narrow"/>
        <family val="2"/>
      </rPr>
      <t xml:space="preserve">
Durante el mes de noviembre  se realizaron eventos :   Más Cerca del Territorio, Cumbre Minera en Cundinamarca - 7  y 8 de Noviembre del 2024. entre eventos cómo Presentación  Criterios de Habilitación para participar en los procesos de Selección Objetiva, Evento Mesa de Trabajo Socialización ZRP 736,  Evento Alianzas Estratégicas, Logros 2024, Perspectivas del Sector 2025 ademas de eventos Concertación en territorio más Audiencia con las comunidades para la declaratoria de AEF en los municipios de San José del Nus, Maceo y Bruriticá en juridicccion del depatameto de Antioquia.
El programa Anual de Eventos para la vigencia 2024 fue presentado y aprobado por las instancias competentes en reunión realizada el dia 19 de diciembre de 2023.
</t>
    </r>
  </si>
  <si>
    <t xml:space="preserve">En trámite de caracterización de eventos
Acta reunión seguimiento eventos 2023 y prentación programa anual de eventos 2024 ( pagina 10- 13). 
 Programa anual de eventos 
</t>
  </si>
  <si>
    <t xml:space="preserve">Observación General: En la identificación y definición de los riesgos de corrupción, no se aplica lo dispuesto en los documentos técnicos oficiales que rigen la materia, por lo que se sugiere alinearse a lo dispuesto en la “Guía para la administración de riesgos y el diseño de controles en entidades públicas versión 6” del Departamento Administrativo de la Función Pública. 
Se observan que las actividades de control planteadas y las evidencias asociadas presentan debilidades teniendo en cuenta que, no se evidencia soporten lo establecido en la causa raíz presentada y apunte directamente a mitigar el riesgo.
Respecto de la etapa de evaluación, la Oficina de Control Interno ha constatado, en su evaluación independiente que, se han cumplido con la aplicación de las actividades de control definidas en la matriz de riesgo, presentándose Programa anual de eventos aprobado -con y caracterización de eventos para los meses de septiembre y octubre (no se tiene caracterización de eventos para noviembre y diciembre). Con respecto a las Actas de Reunión de seguimiento a eventos, se debe contar con información actualizada, ya que la que se encuentra disponible es en el SharePoint Institucional es de diciembre 2023.  La aplicación de controles, indica que se evitó la materialización del riesgo, de acuerdo con lo consignado en la matriz y el riesgo formulado.  </t>
  </si>
  <si>
    <t>Respecto de la etapa de evaluación, la Oficina de Control Interno ha constatado, en su evaluación independiente, que las evidencias fueron entregadas, se relaciona a lo establecido, son coherentes al seguimiento.
Se encuentran evidencias disponibles con corte a Noviembre de 2024.</t>
  </si>
  <si>
    <t>Presentar y aprobar el Programa Anual de Eventos</t>
  </si>
  <si>
    <t>Gerente del grupo de Promoción
Vicepresidente de Promoción y Fomento</t>
  </si>
  <si>
    <t>Programa anual de eventos aprobado
Acta de Reunión de seguimiento a eventos</t>
  </si>
  <si>
    <t>MIS2RC0002</t>
  </si>
  <si>
    <t>Aval al cumplimiento de las obligaciones contractuales del operador logístico o de terceros organizadores sin que se cumplan efectivamente para beneficio particular o de un tercero.</t>
  </si>
  <si>
    <t>CAURC0013</t>
  </si>
  <si>
    <t xml:space="preserve">Imposibilidad de hacer verificaciones directas sobre el cumplimiento de las actividades de promoción </t>
  </si>
  <si>
    <t xml:space="preserve">Realizar seguimiento permanente a la realización las actividades de promoción a través del profesional designado para tal fin </t>
  </si>
  <si>
    <t>Informe por evento realizado</t>
  </si>
  <si>
    <t>CONSRC0010</t>
  </si>
  <si>
    <t>Comunicar al Grupo de Control Interno Disciplinario las potenciales responsabilidades disciplinarias, fiscales o penales para que se de trámite o traslado según corresponda</t>
  </si>
  <si>
    <t>Gerente del grupo de promoción</t>
  </si>
  <si>
    <t xml:space="preserve">Memorando y/o correo electrónico </t>
  </si>
  <si>
    <r>
      <t xml:space="preserve">SEGUIMIENTO CONTROL 2
</t>
    </r>
    <r>
      <rPr>
        <sz val="12"/>
        <color rgb="FF000000"/>
        <rFont val="Arial Narrow"/>
        <family val="2"/>
      </rPr>
      <t xml:space="preserve">Eventos : Más Cerca del Territorio, Cumbre Minera en Cundinamarca - 7  y 8 de Noviembre del 2024. entre eventos cómo Presentación  Criterios de Habilitación para participar en los procesos de Selección Objetiva, Evento Mesa de Trabajo Socialización ZRP 736,  Evento Alianzas Estratégicas, Logros 2024, Perspectivas del Sector 2025 ademas de eventos Concertación en territorio más Audiencia con las comunidades para la declaratoria de AEF en los municipios de San José del Nus, Maceo y Bruriticá en juridicccion del depatameto de Antioquia 
</t>
    </r>
    <r>
      <rPr>
        <b/>
        <sz val="12"/>
        <color rgb="FF000000"/>
        <rFont val="Arial Narrow"/>
        <family val="2"/>
      </rPr>
      <t xml:space="preserve">
</t>
    </r>
    <r>
      <rPr>
        <sz val="12"/>
        <color rgb="FF000000"/>
        <rFont val="Arial Narrow"/>
        <family val="2"/>
      </rPr>
      <t xml:space="preserve">
</t>
    </r>
  </si>
  <si>
    <t xml:space="preserve">N/A
En trámite de elaboración de informes  </t>
  </si>
  <si>
    <t>Respecto de la etapa de evaluación, la Oficina de Control Interno ha constatado, en su evaluación independiente que, de acuerdo a las evidencias anexas se han desarrollado las actividades de Designar profesional de apoyo a la supervisión; sin embargo para la actividad de Realizar seguimiento permanente a la realización las actividades de promoción a través del profesional designado para tal fin, no se presentan avances a Noviembre de 2024, ya que según expone el Área, si bien se avanza en la ejecución del Contrato de Operador -  Contrato ANM-551-2024, los Informes de eventos asociados se encuentran en elaboración.</t>
  </si>
  <si>
    <t>Respecto de la etapa de evaluación, la Oficina de Control Interno ha constatado, en su evaluación independiente, que las evidencias fueron entregadas, se relaciona a lo establecido, son coherentes al seguimiento.
Sin embargo, aún no hay Informes de seguimiento al Contrato de Operador Logístico.
Se encuentran evidencias disponibles con corte a Noviembre de 2024.</t>
  </si>
  <si>
    <t>CAURC0014</t>
  </si>
  <si>
    <t>Falta de tiempo que impide verificar de fondo todas las obligaciones</t>
  </si>
  <si>
    <t>Designar profesional de apoyo a la supervisión.</t>
  </si>
  <si>
    <t>Contrato suscrito con apoyo designado y/o correos electrónicos</t>
  </si>
  <si>
    <t>Revisar y analizar tema por parte de la Alta Dirección</t>
  </si>
  <si>
    <t>Presidencia y/o vicepresidencias
Gerente de Promoción</t>
  </si>
  <si>
    <t>Acta o lista de asistencia de  sesión de revisión</t>
  </si>
  <si>
    <r>
      <rPr>
        <b/>
        <sz val="12"/>
        <color theme="3" tint="-0.499984740745262"/>
        <rFont val="Arial Narrow"/>
        <family val="2"/>
      </rPr>
      <t>SEGUIMIENTO CONTROL 3</t>
    </r>
    <r>
      <rPr>
        <sz val="12"/>
        <color theme="3" tint="-0.499984740745262"/>
        <rFont val="Arial Narrow"/>
        <family val="2"/>
      </rPr>
      <t xml:space="preserve">
Ala fecha se avanza en la ejececución  del contrato ANM-551-2024  prestación de servicios como operador logístico, relacionados con la organización, administración, ejecución y demás acciones logísticas necesarias para la realización de aquellos eventos en los que participe o tenga presencia la Entidad</t>
    </r>
  </si>
  <si>
    <t xml:space="preserve">Contrato ANM-551-2024
Designación supervisión 
</t>
  </si>
  <si>
    <t>MIS2RC0003</t>
  </si>
  <si>
    <t>Direccionamiento o favorecimiento de un interés particular para el otorgamiento de áreas.</t>
  </si>
  <si>
    <t>CAURC0015</t>
  </si>
  <si>
    <t>Debilidades en la estructuración del proceso de selección.</t>
  </si>
  <si>
    <t>Aplicar filtros de revisión y aprobación de cada proceso de selección para su ejecución</t>
  </si>
  <si>
    <t>Gerente de Promoción
Oficina Asesora Jurídica
Presidente</t>
  </si>
  <si>
    <t xml:space="preserve">Acto administrativo de adopción del proceso de selección </t>
  </si>
  <si>
    <t>CONSRC0011</t>
  </si>
  <si>
    <t>Solicitar a la Oficina Asesora Jurídica dar trámite a la demanda o acción legal instaurada.</t>
  </si>
  <si>
    <t xml:space="preserve">Gerente del grupo de promoción </t>
  </si>
  <si>
    <t xml:space="preserve">Soportes documentales de las actuaciones administrativas
Correo electrónicos y/o comunicaciones </t>
  </si>
  <si>
    <r>
      <rPr>
        <b/>
        <sz val="12"/>
        <rFont val="Arial Narrow"/>
        <family val="2"/>
      </rPr>
      <t>SEGUIMIENTO CONTROL 4</t>
    </r>
    <r>
      <rPr>
        <sz val="12"/>
        <color theme="3" tint="-0.499984740745262"/>
        <rFont val="Arial Narrow"/>
        <family val="2"/>
      </rPr>
      <t xml:space="preserve">
En cuanto a procesos de selección objetiva para la asignación de áreas de minerales estratégicos – fosfato; se dio trámite a la resolución No 826 DE 29 NOV 2024 “Por la cual se adoptan los Términos de Referencia para "Seleccionar la(s) propuesta(s) más favorable(s) para la adjudicación de Contratos Especiales de Exploración y Explotación en Áreas de Reserva Estratégica Minera para minerales de Fosfatos y sus minerales asociados, derivados o concentrados, cuyo objeto será: "La exploración y explotación de minerales de Fosfatos y sus minerales asociados, derivados o concentrados, por cuenta y riesgo del Contratista, bajo las condiciones y las limitaciones previstas en el presente Contrato y en los Términos de Referencia de la Selección Objetiva, en el Área de Reserva Estratégica Minera definida en este Contrato " 
En proyecto de Aéreas Estratégicas Mineras para la Formalización, se continuan  desarrollando mesas técnicas que permitan establecer competencias para la definición de los lineamientos y criterios de las AEMF
</t>
    </r>
  </si>
  <si>
    <t xml:space="preserve">N/A
En trámite de Publicación en Diario Oficial </t>
  </si>
  <si>
    <t xml:space="preserve">Respecto de la etapa de evaluación, la Oficina de Control Interno ha constatado, en su evaluación independiente que, de acuerdo a las evidencias anexas se han adelantado las actividades de Aplicar filtros de revisión y aprobación de cada proceso de selección para su ejecución para lo cual se cuenta con evidencia anexa para el mes de octubre, periodo en el que se relaciona la RESOLUCIÓN NÚMERO 695 DE 08 OCT 2024. La aplicación de controles, indica que se evitó la materialización del riesgo, de acuerdo con lo consignado en la matriz y el riesgo formulado. </t>
  </si>
  <si>
    <t>Respecto de la etapa de evaluación, la Oficina de Control Interno ha constatado, en su evaluación independiente, que las evidencias fueron entregadas, se relaciona a lo establecido, son coherentes al seguimiento.
Se encuentran evidencias disponibles con corte a Noviembre de 2024, y como se mencionaba, 1 Acto Administrativo para el mes de Octubre.</t>
  </si>
  <si>
    <t>MIS3 Generación de títulos Mineros</t>
  </si>
  <si>
    <t>MIS3RC0001</t>
  </si>
  <si>
    <t>Influencia indebida en la toma de decisiones para otorgar o rechazar contratos de concesión y/o solicitudes de formalización y legalización, ya sea en beneficio propio o de terceros.</t>
  </si>
  <si>
    <t>CAURC0016</t>
  </si>
  <si>
    <t>Concepto técnico, jurídico y económico positivo sin el cumplimiento de requisitos, o concepto técnico negativo aun cuando se cumplen los requisitos en propuestas de contratación</t>
  </si>
  <si>
    <t>Realizar el reparto aleatorio de expedientes, aplicar filtro jurídico y técnico.</t>
  </si>
  <si>
    <t>Coordinación de contratación minera.
'Coordinación del grupo de legalización minera</t>
  </si>
  <si>
    <t xml:space="preserve">1. Base de datos de reparto (Legalización Minera) 
2. Correo electrónico y plataforma Anna Minería (Contratación)
3. Correos electrónicos con finalización de la tarea - conceptos técnicos  (Legalización Minera) 
4. Base de datos consecutivos conceptos técnicos (Legalización Minera) </t>
  </si>
  <si>
    <t>CONSRC0012</t>
  </si>
  <si>
    <t>Solicitar a la Oficina Asesora Jurídica se gestione la denuncia ante la Fiscalía y/o  se gestione la demanda del contrato de concesión otorgado</t>
  </si>
  <si>
    <t>Coordinador del Grupo de Contratación Minera.
Coordinador del Grupo de Legalización Minera.</t>
  </si>
  <si>
    <t xml:space="preserve">Memorando y/o correo electrónico con soportes documentales para iniciar gestión. </t>
  </si>
  <si>
    <t>Durante el mes de diciembre de 2024, para los grupos de contratación y Legalización minera no se materializó el riesgo identificado. Así las cosas, es oportuno indicar que los controles definidos durante la planeación han funcionado adecuadamente garantizado una gestión ideonea del proceso de Generación de títulos mineros. Controles que estuvieron enfocados en el seguimiento al reparto asignado a los distintos profesionales, repartos aleatorios, así como a la revisión de  los actos administrativos generados a partir de sus actuaciones. Actos que en gran mayoría corresponden a decisiones de fondo sobre el trámite, solicitud o propuesta.Se anexan soportes de los controles adelantados, los cuales dan cuenta de lo mencionado.</t>
  </si>
  <si>
    <t>CONTROL 1</t>
  </si>
  <si>
    <t xml:space="preserve">
Respecto de la etapa de evaluación, la Oficina de Control Interno ha constatado que los controles y evidencias reportadas se estan aplicado y son coherentes y efectivos para evitar la materializacón del riesgo, según lo dispuesto en la Matriz de Riesgos.</t>
  </si>
  <si>
    <t>Respecto de la etapa de evaluación, la Oficina de Control Interno ha constatado, en su evaluación independiente, que las evidencias fueron entregadas oportunamente, se relaciona a lo establecido, son coherentes al seguimiento.
Se encuentran evidencias disponibles hasta el mes de Diciembre de 2024.</t>
  </si>
  <si>
    <t>Comunicar a la Oficina control interno disciplinario las potenciales responsabilidades disciplinarias, fiscales o penales para que se de trámite o traslado según corresponda</t>
  </si>
  <si>
    <t>Comunicación/memorando y soportes que sustenten posibles responsabilidades</t>
  </si>
  <si>
    <t>MIS4 Gestión Integral para el Seguimiento y Control a los Títulos Mineros - Fiscalización</t>
  </si>
  <si>
    <t>MIS4RC0004</t>
  </si>
  <si>
    <t>Modificar la programación de fiscalización para priorizar u obviar   un título minero en beneficio de un tercero.</t>
  </si>
  <si>
    <t>CAURC0017</t>
  </si>
  <si>
    <t>Hacer seguimiento a la programación y ejecución de visitas conforme a la metodología de niveles de cumplimiento</t>
  </si>
  <si>
    <t xml:space="preserve">PAREs
Coordinadores Regionales y Zonales
Gerencia y Vicepresidencia de Seguimiento y Control </t>
  </si>
  <si>
    <t>Correo electrónico remitido a los coordinadores</t>
  </si>
  <si>
    <t>Favorecimiento de intereses privados</t>
  </si>
  <si>
    <t>Comunicar a la Oficina control interno disciplinario las potenciales responsabilidades disciplinarias,fiscales o penales para que se de trámite o traslado según corresponda</t>
  </si>
  <si>
    <t xml:space="preserve">Coordinadores PAREs
Gerente de Seguimiento </t>
  </si>
  <si>
    <t>A través del Decreto del 2504 de 2015, Ley 2056 de 2020 y Resolución 40008 de 2021 se establecieron los lineamientos para priorizar la fiscalización en los títulos mineros. La Agencia Nacional de Minería en cumplimiento de la normatividad ha establecido metodologías para la fiscalización a títulos mineros y mensualmente a tráves de correos y en el Cómite de Fiscalización se hace seguimiento al cumplimiento de la misma por parte de los grupos de trabajo.</t>
  </si>
  <si>
    <t>ANEXO 1</t>
  </si>
  <si>
    <t xml:space="preserve">Observación General: En su identificación no se está aplicando lo dispuesto en la “Guía para la administración de riesgos y el diseño de controles en entidades públicas versión 6” del Departamento Administrativo de la Función Pública. 
Adicionalmente, se observa que los controles planteados no son efectivos teniendo en cuenta que no se apunta directamente a las causas del riesgo, las cuales también presentan debilidades frente al riesgo definido.
Respecto de la etapa de evaluación, la Oficina de Control Interno ha constatado, en su evaluación independiente, que en el anexo 1, que se encuentra la trazabilidad de correos enviado por coordinadores con lineamientos para el desarrollo de sus funciones, siendo un coherente con lo dispuesto en la matriz para mitigar la materialización del riesgo.  </t>
  </si>
  <si>
    <t xml:space="preserve">Respecto de la etapa de evaluación, la Oficina de Control Interno ha constatado, en su evaluación independiente, que las evidencias fueron entregadas oportunamente, se relaciona a lo establecido, son coherentes al seguimiento.
Se encuentran evidencias disponibles hasta el mes de Diciembre de 2024.
</t>
  </si>
  <si>
    <t>Solicitar los ajustes del proceso correspondiente para evitar nuevas materializaciones y/o demandar los actos administrativos afectados por dolo</t>
  </si>
  <si>
    <t>Documentos correspondientes a la acción judicial</t>
  </si>
  <si>
    <t>MIS4RC0005</t>
  </si>
  <si>
    <t>Aprobación de la obligación / requerimiento sin el cumplimiento de requisitos o con requisitos falsos</t>
  </si>
  <si>
    <t>CAURC0019</t>
  </si>
  <si>
    <t xml:space="preserve">Aplicar listas de chequeo </t>
  </si>
  <si>
    <t>PAREs
Profesionales (filtros) de gerencia y vicepresidencia</t>
  </si>
  <si>
    <t>Aplicación listas de chequeo/Evaluación documental
Matriz de No Conformidades (asociadas a los procedimientos Inspecciones de Campo y Seguimiento a las Obligaciones del Titulo Minero)</t>
  </si>
  <si>
    <t>En el documento evaluación documental se describen los aspectos a tener en cuenta para la evaluación de las obligaciones del título minero, este se encuentra en la herramienta Isolucion con código MIS4-P-001-F-011.</t>
  </si>
  <si>
    <t>ANEXO 2</t>
  </si>
  <si>
    <t xml:space="preserve">Observación General: Se encuentra una debilidad en el establecimiento de la causa raíz de los riesgos, teniendo en cuenta que las causas identificadas corresponden a riesgos de gestión y no están relacionadas con riesgos de corrupción. 
De igual manera se tiene que, los controles planteados no son efectivos teniendo en cuenta que no se el establecimiento de la causa raíz presenta debilidades. 
Respecto de la etapa de evaluación, la OCI verifica en anexo 2 adjunto en el SharePoint institucional, las listas de chequeo, lineamiento y una matriz de control de la aplicación del procedimiento, con el fin de que se ejerza una correcta fiscalización. Se da un control coherente para mitigar la materialización del riesgo, de acuerdo con lo expuesto en la matriz.  </t>
  </si>
  <si>
    <t>Permisos o autorizaciones indebidas</t>
  </si>
  <si>
    <t>Solicitar al Grupo de Control Interno disciplinario denunciar ante la Fiscalía y/o demandar los actos administrativos afectados por dolo</t>
  </si>
  <si>
    <t>MIS4RC0006</t>
  </si>
  <si>
    <t xml:space="preserve">Obligaciones incumplidas y evidenciadas en la inpección de campo o evaluación documental que no se incluyen en el acto adminsitrativo, y/o que no son objeto del reqerimiento respectivo, que beneficie al titular minero </t>
  </si>
  <si>
    <t xml:space="preserve">Respecto de la etapa de evaluación, la OCI verifica en los anexos, los comunicados de lineamientos y control de registros, para el desarrollo de las visitas de campo con el fin de ejercer los controles en esta actividad; Asimismo, se verifica, el reporte de la herramienta de fiscalización para el seguimiento a las inspecciones de campo y evaluaciones documentales (Con fecha de corte de Evidencias disponibles a Noviembre 2024), lo que permite ver el desarrollo de la actividad. Los controles son efectivos y coherentes para mitigar la materialización del riesgo.  </t>
  </si>
  <si>
    <t xml:space="preserve">Respecto de la etapa de evaluación, la Oficina de Control Interno ha constatado, en su evaluación independiente, que las evidencias fueron entregadas oportunamente, se relaciona a lo establecido, son coherentes al seguimiento.
Para el anexo 3, se encuentran evidencias disponibles hasta el mes de Noviembre de 2024.
</t>
  </si>
  <si>
    <t>Hacer seguimiento a la programación y ejecución de la misma</t>
  </si>
  <si>
    <t>Coordinadores Regionales y Zonales</t>
  </si>
  <si>
    <t>Reportes de la Herramienta de Fiscalización para el seguimiento a las inspecciones de campo y evaluaciones documentales.</t>
  </si>
  <si>
    <t>Se anexan archivos en formato Excel sobre reportes de la herramienta de fiscalización para el seguimiento a las inspecciones de campo y evaluaciones documentales.</t>
  </si>
  <si>
    <t>ANEXO 3</t>
  </si>
  <si>
    <t>MIS4RC0007</t>
  </si>
  <si>
    <t>Interrupción del proceso sancionatorio por la no expedición de la sanción para beneficio del obligado</t>
  </si>
  <si>
    <t>Se observa que los controles planteados no son efectivos teniendo en cuenta que no se apunta directamente a las causas del riesgo y se asemejan más a riesgos de gestión.
Respecto de la etapa de evaluación, la Oficina de Control Interno ha constatado, en su evaluación independiente, que en el Anexo 2, se presentan las evidencias necesarias para para mitigar la materialización del riesgo, de acuerdo a lo fijado en la Matriz.</t>
  </si>
  <si>
    <t>Pérdida de recursos públicos</t>
  </si>
  <si>
    <t>Solicitar Iniciar acciones contractuales por incumplimiento</t>
  </si>
  <si>
    <t>Soportes de las acciones contractuales</t>
  </si>
  <si>
    <t>MIS4RC0008</t>
  </si>
  <si>
    <t>Dilación o aceleración del proceso de evaluación de expedientes mineros para beneficio propio o de un tercero</t>
  </si>
  <si>
    <t>Hacer seguimiento a los tiempos de cargue de informes, autos y asignaciones en la herramienta de fiscalización</t>
  </si>
  <si>
    <t>Coordinadores Zonales -PAREs
Profesionales (filtros) de gerencia y vicepresidencia</t>
  </si>
  <si>
    <t>Reportes de la herramienta de los tiempos de cargue de informes y autos y asignaciones</t>
  </si>
  <si>
    <t>Respecto de la etapa de evaluación, la Oficina de Control Interno ha constatado, en su evaluación independiente que se encuentra la respectiva evidencia que la herramienta de fiscalización arroja del reporte para el seguimiento a las inspecciones de campo y evaluaciones documentales. Control que permite verificar el cumplimiento de los tiempos, siendo esto efectivo, coherente para evitar la materialización del riesgo, de acuerdo a lo fijado en la Matriz de riesgos.</t>
  </si>
  <si>
    <t>Respecto de la etapa de evaluación, la Oficina de Control Interno ha constatado, en su evaluación independiente, que las evidencias fueron entregadas oportunamente, se relaciona a lo establecido, son coherentes al seguimiento.
Se encuentran evidencias disponibles hasta el mes de Noviembre de 2024.</t>
  </si>
  <si>
    <t>MIS4RC0009</t>
  </si>
  <si>
    <t>Inadecuada aplicación de los elementos / causales  base para la liquidación de las multas para beneficiar o perjudicar un titular</t>
  </si>
  <si>
    <t>Aplicar filtros de revisión y verificación de la actuación administrativa</t>
  </si>
  <si>
    <t>Profesionales (filtros) de gerencia y vicepresidencia</t>
  </si>
  <si>
    <t>Se anexan resoluciones en donde se pueden verificar los vistos buenos que se realizan al acto administrativo de manera previa a su expedición. De igual manera se anexan correos electronicos en el cual se evidencian los respectivos filtros y vistos buenos a actos administrativos proyectados.</t>
  </si>
  <si>
    <t>ANEXO 4</t>
  </si>
  <si>
    <t xml:space="preserve">Se observan que los controles planteados no son efectivos teniendo en cuenta que, no se evidencia que el control soporte lo establecido en la causa raíz presentada, así como las evidencias definidas en la Matriz. 
Respecto de la etapa de evaluación, la Oficina de Control Interno ha constatado, en su evaluación independiente que, en el anexo 4 del SharePoint Institucional, se encuentran las evidencias  del reporte de la verificación de los actos administrativo a  través de los filtros designados con el fin de verificar que el procedimiento se aplica correctamente. control efectivo y coherente para evitar la materialización del riesgo. </t>
  </si>
  <si>
    <t xml:space="preserve">Documentos correspondientes a la acción judicial </t>
  </si>
  <si>
    <t xml:space="preserve">MIS4 Gestión Integral para el Seguimiento y Control a los Títulos Mineros - Evaluación Estudios Técnicos </t>
  </si>
  <si>
    <t>MIS4RC0002</t>
  </si>
  <si>
    <t>Evaluación de estudios técnicos para favorecer un interés particular o de un tercero</t>
  </si>
  <si>
    <t>CAURC0020</t>
  </si>
  <si>
    <t>Aplicar el instructivo de evaluación de documentos técnicos, y aplicación de filtro técnico de la evaluación y aprobación del estudio.</t>
  </si>
  <si>
    <t>Coordinador de Evaluación de estudios técnicos
Profesionales asignados/contratados
Coordinadores PAREs</t>
  </si>
  <si>
    <t>Correos electrónicos 
VoBo Concepto Técnico</t>
  </si>
  <si>
    <t>Demandas en contra de la Entidad</t>
  </si>
  <si>
    <t>Trabajar articuladamente con la Oficina Asesora Jurica para dar tramite a las acciones judiciales recibidas</t>
  </si>
  <si>
    <t>Coordinación Grupo de Estudios Técnicos
Oficina Asesora Jurídica</t>
  </si>
  <si>
    <t>Soportes documentales de la demanda u otras evidencias que se den en la gestión de las acciones judiciales recibidas</t>
  </si>
  <si>
    <t>A través del correo institucional se relacionan los Vobo de los conceptos y los actos administratvios presentan los VoBo correspondientes.</t>
  </si>
  <si>
    <r>
      <rPr>
        <b/>
        <sz val="12"/>
        <color theme="3" tint="-0.499984740745262"/>
        <rFont val="Arial Narrow"/>
        <family val="2"/>
      </rPr>
      <t>Observaciones generales</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 Se evidencia debilidad en el establecimiento de la causa raíz de los riesgos, teniendo en cuenta que las causas identificadas corresponden a riesgos de gestión y no están relacionadas con riesgos de corrupción. 
-  Los controles planteados no son efectivos teniendo en cuenta que el establecimiento de la causa raíz presenta debilidades. 
</t>
    </r>
    <r>
      <rPr>
        <b/>
        <sz val="12"/>
        <color theme="3" tint="-0.499984740745262"/>
        <rFont val="Arial Narrow"/>
        <family val="2"/>
      </rPr>
      <t>Etapa de evaluación:</t>
    </r>
    <r>
      <rPr>
        <sz val="12"/>
        <color theme="3" tint="-0.499984740745262"/>
        <rFont val="Arial Narrow"/>
        <family val="2"/>
      </rPr>
      <t xml:space="preserve"> La aplicación de filtros técnicos y jurídicos previos a la generación de actos administrativos y la aprobación de estudios se considera una medida eficaz para mitigar el riesgo evaluado. Esto se debe a la intervención de profesionales de diversas disciplinas, lo que dificulta significativamente la ocurrencia de actos de corrupción al garantizar un proceso más transparente y robusto.</t>
    </r>
  </si>
  <si>
    <t>Las evidencias son de calidad y coherentes con el control establecido para la mitigación del riesgo.</t>
  </si>
  <si>
    <t>Aplicar filtro jurídico para la generación de los actos administrativos.</t>
  </si>
  <si>
    <t>Coordinador de Evaluación de estudios técnicos
Profesionales asignados
Coordinadores PAREs</t>
  </si>
  <si>
    <t>Correos electrónicos 
VoBo de los Actos administrativos 
VoBo Concepto Técnico</t>
  </si>
  <si>
    <t>Potenciales responsabilidades disciplinarias, fiscales y penales</t>
  </si>
  <si>
    <t>Coordinación Grupo de Estudios Técnicos
VAF - Grupo de Control Interno disciplinario</t>
  </si>
  <si>
    <t>MIS4RC0003</t>
  </si>
  <si>
    <t>Sustracción y entrega de información confidencial para beneficio de un interés particular o de un tercero</t>
  </si>
  <si>
    <t>Validar solicitud de accesos y permisos de los servidores públicos para acceder a los aplicativos e información institucional, y tramitar con la Vicepresidencia la aprobación.</t>
  </si>
  <si>
    <t xml:space="preserve">Coordinador de Evaluación de estudios técnicos
Coordinadores PAREs
Vicepresidente de Seguimiento y Control </t>
  </si>
  <si>
    <t>Correo electrónico de solicitud de IMAC 
IMAC firmado</t>
  </si>
  <si>
    <t xml:space="preserve">Por medio del correo electronico se solicita la validación de los permisos para revisión y descarga de la información existente en el expediente minero diigital.   </t>
  </si>
  <si>
    <t xml:space="preserve">ANEXO  2 </t>
  </si>
  <si>
    <r>
      <rPr>
        <b/>
        <sz val="12"/>
        <color theme="3" tint="-0.499984740745262"/>
        <rFont val="Arial Narrow"/>
        <family val="2"/>
      </rPr>
      <t>Observaciones generales:</t>
    </r>
    <r>
      <rPr>
        <sz val="12"/>
        <color theme="3" tint="-0.499984740745262"/>
        <rFont val="Arial Narrow"/>
        <family val="2"/>
      </rPr>
      <t xml:space="preserve"> En la identificación de los riesgos de corrupción del proceso no se está aplicando lo dispuesto en la “Guía para la administración de riesgos y el diseño de controles en entidades públicas versión 6” del Departamento Administrativo de la Función Pública. 
</t>
    </r>
    <r>
      <rPr>
        <b/>
        <sz val="12"/>
        <color theme="3" tint="-0.499984740745262"/>
        <rFont val="Arial Narrow"/>
        <family val="2"/>
      </rPr>
      <t>Etapa de evaluación:</t>
    </r>
    <r>
      <rPr>
        <sz val="12"/>
        <color theme="3" tint="-0.499984740745262"/>
        <rFont val="Arial Narrow"/>
        <family val="2"/>
      </rPr>
      <t xml:space="preserve"> La validación de accesos y permisos asignados a los profesionales de Estudios Previos se considera una buena práctica para mitigar el riesgo identificado. Este proceso permite al Coordinador de Estudios Previos y a los Coordinadores de PARES identificar qué permisos son necesarios según las funciones y actividades de cada integrante de sus equipos. No obstante, la OCI sugiere incluir en la matriz de riesgos de corrupción una periodicidad para esta actividad de control, considerando la rotación de personal y los cambios de funciones dentro de las áreas de la ANM, lo que garantizaría una gestión más efectiva y actualizada.</t>
    </r>
  </si>
  <si>
    <t>Las evidencias aportadas son de calidad y muestran coherencia al momento de aprobar los accesos para un servidor público. Sin embargo, no permiten verificar de manera efectiva las validaciones realizadas por los coordinadores respecto a las aplicaciones que un funcionario ya no requiere para sus actividades laborales, lo que podría incrementar la probabilidad de materialización del riesgo identificado.</t>
  </si>
  <si>
    <t>MIS4 Gestión Integral para el Seguimiento y Control a los Títulos Mineros - Modificación a Títulos Mineros</t>
  </si>
  <si>
    <t>MIS4RC0001</t>
  </si>
  <si>
    <t>Dar trámite a solicitudes de modificación de titulos mineros sin el consentimiento del titular minero para beneficio propio o de un tercero</t>
  </si>
  <si>
    <t>CAURC0021</t>
  </si>
  <si>
    <t>Elaborar acto administrativo en formato prestablecido por el grupo que contiene información de validación de requisitos aplicables al trámite, y adelantar procesos de validación por parte de profesionales que ejercen la función de revisión.</t>
  </si>
  <si>
    <t>Profesionales del Grupo de Modificación a Títulos Mineros</t>
  </si>
  <si>
    <t>Acto administrativo  diligenciado con validaciones</t>
  </si>
  <si>
    <t>Solicitar el inicio de investigaciones disciplinarias, fiscales o penales correspondientes; y/o solicitar demandar los actos administrativos afectados por dolo</t>
  </si>
  <si>
    <t>Coordinadora Grupo de Modificaciones a Títulos Mineros</t>
  </si>
  <si>
    <t>Documentos correspondientes al tipo de investigación solicitada o acción judicial</t>
  </si>
  <si>
    <r>
      <t>Los actos administrativos emitidos por el grupo de Modificaciones, son revisados por el filtro designado por la Vicepresidente de Contratación y Titulación, cuyo rol obra en cada uno de los actos administrativos. 
También los actos administrativos contemplan la validación de los requisitos aplicables al trámite de la solicitud de modificación objeto de estudio.
Adicionalmente, en el flujograma dispuesto en la plataforma Anna Minería se contempla un rol de filtro para revisión de actos administrativos que de no agotarse en la plataforma no permite avanzar la tarea.
Se adjunta muestra para el mes de DICIEMBRE de 2024, de actos administrativos proferidos por la plataforma Anna Minería. (2 resoluciones)</t>
    </r>
    <r>
      <rPr>
        <sz val="12"/>
        <color rgb="FFFF0000"/>
        <rFont val="Arial Narrow"/>
        <family val="2"/>
      </rPr>
      <t xml:space="preserve"> 
</t>
    </r>
    <r>
      <rPr>
        <sz val="12"/>
        <rFont val="Arial Narrow"/>
        <family val="2"/>
      </rPr>
      <t xml:space="preserve">
Así mismo, se adjunta muestra para el mes de DICIEMBRE de 2024, de actos administrativos proferidos por fuera de la plataforma Anna Minería; en los que se evidencia los responsables de la revisión, filtro y aprobación; secuencia de pasos que realiza el grupo de Modificaciones para evitar la materialización del riesgo. (10 resoluciones) </t>
    </r>
  </si>
  <si>
    <r>
      <rPr>
        <b/>
        <sz val="12"/>
        <color theme="3" tint="-0.499984740745262"/>
        <rFont val="Arial Narrow"/>
        <family val="2"/>
      </rPr>
      <t>Observaciones generales</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 Se evidencia debilidad en el establecimiento de la causa raíz de los riesgos, teniendo en cuenta que las causas identificadas corresponden a riesgos de gestión y no están relacionadas con riesgos de corrupción. 
-  Los controles planteados no son efectivos teniendo en cuenta que el establecimiento de la causa raíz presenta debilidades. 
- Se recomienda diligenciar en su totalidad la matriz en el apatartado de "Monitoreo por parte del líder del proceso".
</t>
    </r>
    <r>
      <rPr>
        <b/>
        <sz val="12"/>
        <color theme="3" tint="-0.499984740745262"/>
        <rFont val="Arial Narrow"/>
        <family val="2"/>
      </rPr>
      <t xml:space="preserve">Etapa de evaluación: </t>
    </r>
    <r>
      <rPr>
        <sz val="12"/>
        <color theme="3" tint="-0.499984740745262"/>
        <rFont val="Arial Narrow"/>
        <family val="2"/>
      </rPr>
      <t>La revisión de los actos administrativos por parte de un filtro por la Vicepresidencia y la validación de requisitos aplicables a cada trámite de solicitud de modificación, se considera que podría permitir la mitigación del riesgo debido a que dificulta significativamente la ocurrencia de actos de corrupción al garantizar un proceso más transparente y robusto.</t>
    </r>
  </si>
  <si>
    <t>Las evidencias aportadas son de calidad y están alineadas con la actividad de control establecida para prevenir la materialización del riesgo, ya que reflejan la participación de profesionales que actúan como filtros, revisores y aprobadores en el proceso.</t>
  </si>
  <si>
    <t>Comunicaciones/correo electrónico</t>
  </si>
  <si>
    <t>CODIGO: EST1-P-003-F-003</t>
  </si>
  <si>
    <t>Matriz Riesgos de Gestión</t>
  </si>
  <si>
    <t xml:space="preserve">MIS4 Gestión Integral para el Seguimiento y Control a los Títulos Mineros (Regalías) </t>
  </si>
  <si>
    <t>RIESGOS DE GESTIÓN</t>
  </si>
  <si>
    <t>Código riesgo de gestión</t>
  </si>
  <si>
    <t>Riesgo/evento de riesgo de gestión</t>
  </si>
  <si>
    <t>MIS4RC0010</t>
  </si>
  <si>
    <t>Determinación de regalías por un valor inferior al que corresponde para beneficio propio o de terceros</t>
  </si>
  <si>
    <t>CAURC0022</t>
  </si>
  <si>
    <t xml:space="preserve">Errores en la determinación de regalías </t>
  </si>
  <si>
    <t>Validar a través de muestra aleatoria del 5% para efectos de realizar una revisión al proceso de distribución</t>
  </si>
  <si>
    <t>Profesional grupo de regalías asignado</t>
  </si>
  <si>
    <t>Archivo Excel con resultado de la validación.</t>
  </si>
  <si>
    <t>Comunicar a la Oficina control interno disciplinario las potenciales responsabilidades para que se de trámite o traslado según corresponda.</t>
  </si>
  <si>
    <t>Gerente de Regalías</t>
  </si>
  <si>
    <t xml:space="preserve"> Comunicación y soportes que sustenten posibles responsabilidades.</t>
  </si>
  <si>
    <t>ALTO</t>
  </si>
  <si>
    <r>
      <t xml:space="preserve">Durante el mes de Diciembre del año 2024 se realizó una distribución de </t>
    </r>
    <r>
      <rPr>
        <sz val="11"/>
        <rFont val="Arial Narrow"/>
        <family val="2"/>
      </rPr>
      <t>137.811.397.066,04</t>
    </r>
    <r>
      <rPr>
        <sz val="11"/>
        <color theme="1"/>
        <rFont val="Arial Narrow"/>
        <family val="2"/>
      </rPr>
      <t xml:space="preserve"> la totalidad de lo recaudado.</t>
    </r>
  </si>
  <si>
    <t>Se adjunta  lista de Transferencias del mes de julio, consolidada en el Grupo de Regalias y contraprestaciones Economicas.</t>
  </si>
  <si>
    <r>
      <rPr>
        <b/>
        <sz val="11"/>
        <color theme="1"/>
        <rFont val="Calibri"/>
        <family val="2"/>
        <scheme val="minor"/>
      </rPr>
      <t>Observaciones generales:
-</t>
    </r>
    <r>
      <rPr>
        <sz val="11"/>
        <color theme="1"/>
        <rFont val="Calibri"/>
        <family val="2"/>
        <scheme val="minor"/>
      </rPr>
      <t xml:space="preserve"> En la identificación de los riesgos de corrupción del proceso no se está aplicando lo dispuesto en la “Guía para la administración de riesgos y el diseño de controles en entidades públicas versión 6” del Departamento Administrativo de la Función Pública. 
- Se evidencia debilidad en el establecimiento de la causa raíz de los riesgos, teniendo en cuenta que las causas identificadas corresponden a riesgos de gestión y no están relacionadas con riesgos de corrupción.
- Los controles planteados no son efectivos teniendo en cuenta que el establecimiento de la causa raíz presenta debilidades.  
</t>
    </r>
    <r>
      <rPr>
        <b/>
        <sz val="11"/>
        <color theme="1"/>
        <rFont val="Calibri"/>
        <family val="2"/>
        <scheme val="minor"/>
      </rPr>
      <t>Etapa de evaluación:</t>
    </r>
    <r>
      <rPr>
        <sz val="11"/>
        <color theme="1"/>
        <rFont val="Calibri"/>
        <family val="2"/>
        <scheme val="minor"/>
      </rPr>
      <t xml:space="preserve"> La actividad de control de validar a través de una muestra aleatoria del 5% para revisar el proceso de distribución se considera una acción pertinente que podría mitigar el riesgo de una mala determinación de regalías para beneficio propio o de un tercero, ya que por este medio se evidencian posibles desviaciones de la gestión. Se recomienda determinar en la actividad de control de la matriz del riesgo, la periodicidad de dicha acción.</t>
    </r>
  </si>
  <si>
    <t>En la evidencia aportada no se puede identificar el resultado de la validación del 5% de la determinacón de las regalías debido a que es un resumen de las transferencias, las evidencias no son coherentes con el control establecido.</t>
  </si>
  <si>
    <t>MIS4RC0012</t>
  </si>
  <si>
    <t xml:space="preserve">Determinación de canon superficiario por un valor inferior al que corresponde  para beneficio propio o de terceros </t>
  </si>
  <si>
    <t>CAURC0027</t>
  </si>
  <si>
    <t>Modificación de parámetros para favorecer al titular con una liquidación inferior a la que corresponde por canon superficiario</t>
  </si>
  <si>
    <t>Revisar digitalmente  las minutas del contrato para verificar que se tomen los datos correctos (aplica sólo para causaciones anualidades anteriores a 2023)</t>
  </si>
  <si>
    <t>Profesionales grupo de canon</t>
  </si>
  <si>
    <t>Informes de causación mensual con visto bueno del equipo de canon</t>
  </si>
  <si>
    <t>MODERADO</t>
  </si>
  <si>
    <t>Se realizó revisón de matriz de Causación del mes Diciembre de  la información de las minutas del contrato es capturada a través de AnnA Mineria, plataforma que cuenta con la infotmación del expediente digital.</t>
  </si>
  <si>
    <t xml:space="preserve">Se adjunta Planilla de liquidacion de canon superficiario </t>
  </si>
  <si>
    <r>
      <rPr>
        <b/>
        <sz val="11"/>
        <color theme="1"/>
        <rFont val="Calibri"/>
        <family val="2"/>
        <scheme val="minor"/>
      </rPr>
      <t>Observaciones generales</t>
    </r>
    <r>
      <rPr>
        <sz val="11"/>
        <color theme="1"/>
        <rFont val="Calibri"/>
        <family val="2"/>
        <scheme val="minor"/>
      </rPr>
      <t xml:space="preserve">: En la identificación de los riesgos de corrupción del proceso no se está aplicando lo dispuesto en la “Guía para la administración de riesgos y el diseño de controles en entidades públicas versión 6” del Departamento Administrativo de la Función Pública. 
</t>
    </r>
    <r>
      <rPr>
        <b/>
        <sz val="11"/>
        <color theme="1"/>
        <rFont val="Calibri"/>
        <family val="2"/>
        <scheme val="minor"/>
      </rPr>
      <t>Etapa de evaluación</t>
    </r>
    <r>
      <rPr>
        <sz val="11"/>
        <color theme="1"/>
        <rFont val="Calibri"/>
        <family val="2"/>
        <scheme val="minor"/>
      </rPr>
      <t>: La actividad de control de revisar digitalmente las minutas del contrato para verificar que se tomen los datos correctos no podría considerarse tan efectivo al momento de mitigar el riesgo, debido a que aún así se podrían llevar a cabo modificaciones de parametros para favorecer a un tercero.</t>
    </r>
  </si>
  <si>
    <t>La evidencia aportada guarda relación con la actividad de control planteada. Sin embargo, no se considera adecuada para mitigar el riesgo identificado, debido a que el mismo control podría no ser efectivo.</t>
  </si>
  <si>
    <t>Administrar sistema (parámetros de cálculo)  de manera concentrada en una sola persona</t>
  </si>
  <si>
    <t>Soporte de planilla con nombre del funcionario que administra el sistema</t>
  </si>
  <si>
    <t>Se designó al funcionario Rodrigo Garcia  Forero perteneciente al Grupo de Regalias y Contraprestaciones economicas, para administrar el sistema (parámetros de cálculo) .</t>
  </si>
  <si>
    <t>Se adjunta Planilla de liquidacion de canon superficiario  con nombre del funcionario encargado para administrar el Sistema</t>
  </si>
  <si>
    <r>
      <rPr>
        <b/>
        <sz val="11"/>
        <color theme="1"/>
        <rFont val="Calibri"/>
        <family val="2"/>
        <scheme val="minor"/>
      </rPr>
      <t>Observaciones generales:</t>
    </r>
    <r>
      <rPr>
        <sz val="11"/>
        <color theme="1"/>
        <rFont val="Calibri"/>
        <family val="2"/>
        <scheme val="minor"/>
      </rPr>
      <t xml:space="preserve"> En la identificación de los riesgos de corrupción del proceso no se está aplicando lo dispuesto en la “Guía para la administración de riesgos y el diseño de controles en entidades públicas versión 6” del Departamento Administrativo de la Función Pública. 
</t>
    </r>
    <r>
      <rPr>
        <b/>
        <sz val="11"/>
        <color theme="1"/>
        <rFont val="Calibri"/>
        <family val="2"/>
        <scheme val="minor"/>
      </rPr>
      <t>Etapa de evaluación:</t>
    </r>
    <r>
      <rPr>
        <sz val="11"/>
        <color theme="1"/>
        <rFont val="Calibri"/>
        <family val="2"/>
        <scheme val="minor"/>
      </rPr>
      <t xml:space="preserve"> Asignar a un solo funcionario la responsabilidad de administrar el sistema puede ser efectivo para mitigar riesgos, ya que cualquier desviación en la gestión sería directamente atribuible a dicha persona. Sin embargo, es recomendable complementar esta medida con la implementación de controles periódicos que permitan revisar sus actividades de manera sistemática. Esto facilitará la identificación oportuna de posibles desviaciones y garantizará una gestión más transparente.</t>
    </r>
  </si>
  <si>
    <t>La evidencia aportada no guarda relación con el control y el riesgo identificado. El nombre de un funcionario en un cuadro de Excel no se considera una evidencia para mitigar el riesgo.</t>
  </si>
  <si>
    <t>MIS4RC0013</t>
  </si>
  <si>
    <t>Acreditación de pago de regalías sin cumplimiento efectivo</t>
  </si>
  <si>
    <t>CAURC0028</t>
  </si>
  <si>
    <t>Otorgamiento del visto bueno previo a la exportación de minerales en la plataforma VUCE sin el cumplimiento de los requisitos (la no demostración de procedencia lícita según explotadores mineros autorizados, la no demostración de trazabilidad de toda la cadena de comercialización, la no acreditación del pago de regalías o pago incompleto), la aceleración del visto bueno en VUCE sin respetar el orden de llegada.</t>
  </si>
  <si>
    <t>Realizar revisión muestral del 10% de la totalidad de trámites registrados en Vuce, para verificar el cumplimiento a lo establecido en el procedimiento  MIS4-P-003-I-001 (procedencia lícita, trazabilidad de minerales comercializados, acreditación y revisión de liquidación al pago de regalías)  y generar informe correspondiente.</t>
  </si>
  <si>
    <t>Profesionales grupo de regalías</t>
  </si>
  <si>
    <t xml:space="preserve">Reportes resultado de la revisión muestral (matriz e informe)
</t>
  </si>
  <si>
    <t>Se realizó Auditoria a una muestra del 10% de solicitudes de tramites Aprobadas en la VUCE en el mes de Diciembre, verificando la ejecucuón del procedimiento de lineamientos y directrices que rigen la emisión del visto bueno a la acreditación del pago de regalías y demostración de procedencia lícita del mineral, previo a la exportación.</t>
  </si>
  <si>
    <t>Se adjunta informe de revision muestral</t>
  </si>
  <si>
    <r>
      <rPr>
        <b/>
        <sz val="11"/>
        <color theme="1"/>
        <rFont val="Calibri"/>
        <family val="2"/>
        <scheme val="minor"/>
      </rPr>
      <t>Observaciones generales</t>
    </r>
    <r>
      <rPr>
        <sz val="11"/>
        <color theme="1"/>
        <rFont val="Calibri"/>
        <family val="2"/>
        <scheme val="minor"/>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 El Riesgo identificado no está diligenciado como un riesgo de corrupción ya que no estaría beneficiando a un tercero.
- Se evidencia debilidad en el establecimiento de la causa raíz de los riesgos, teniendo en cuenta que las causas identificadas corresponden a riesgos de gestión y no están relacionadas con riesgos de corrupción. 
- Los controles planteados no son efectivos teniendo en cuenta que el establecimiento de la causa raíz presenta debilidades. 
</t>
    </r>
    <r>
      <rPr>
        <b/>
        <sz val="11"/>
        <color theme="1"/>
        <rFont val="Calibri"/>
        <family val="2"/>
        <scheme val="minor"/>
      </rPr>
      <t>Etapa de evaluación:</t>
    </r>
    <r>
      <rPr>
        <sz val="11"/>
        <color theme="1"/>
        <rFont val="Calibri"/>
        <family val="2"/>
        <scheme val="minor"/>
      </rPr>
      <t xml:space="preserve"> Realizar una revisión muestral de los trámites registrados en VUCE, se considera una acción efectiva porque se pueden evidenciar posibles desviaciones en la gestión por parte de los evaluadores para la toma de acciones oportunas, asimismo, se estaría fortaleciendo el Sistema de Control Interno de la ANM.</t>
    </r>
  </si>
  <si>
    <t>La evidencia guarda relación con el riesgo y el control identificado y se considera de calidad para la mitigación del riesgo.</t>
  </si>
  <si>
    <t>Verificar en el archivo generado por la plataforma VUCE - Ventanilla Unica de Comercio Exterior, trámites aprobados, que se haya evaluado en orden cronológico (fecha de radicación) los trámites de exportación, según clasificación de mineral.</t>
  </si>
  <si>
    <t>Reporte de VUCE de trámites con visto bueno de los funcionarios</t>
  </si>
  <si>
    <t>Comunicar a la Oficina control interno disciplinario las potenciales responsabilidades para que se de trámite o traslado según corresponda y a la Oficina control interno para que revise el correspondiente proceso.</t>
  </si>
  <si>
    <t>Se descargó y filtro matriz del sistema VUCE, para el mes de Diciembre, donde se realizó una verificacion del control de tiempos para la fecha de ingreso de los trámites de exportación, verificando el cumplimiento en los tiempos establecidos.</t>
  </si>
  <si>
    <t>Se adjunta bas de datos de VUCE</t>
  </si>
  <si>
    <r>
      <rPr>
        <b/>
        <sz val="11"/>
        <color theme="1"/>
        <rFont val="Calibri"/>
        <family val="2"/>
        <scheme val="minor"/>
      </rPr>
      <t>Observaciones generales:
-</t>
    </r>
    <r>
      <rPr>
        <sz val="11"/>
        <color theme="1"/>
        <rFont val="Calibri"/>
        <family val="2"/>
        <scheme val="minor"/>
      </rPr>
      <t xml:space="preserve"> En la identificación de los riesgos de corrupción del proceso no se está aplicando lo dispuesto en la “Guía para la administración de riesgos y el diseño de controles en entidades públicas versión 6” del Departamento Administrativo de la Función Pública.
- El Riesgo identificado no está diligenciado como un riesgo de corrupción ya que no estaría beneficiando a un tercero.
- Se evidencia debilidad en el establecimiento de la causa raíz de los riesgos, teniendo en cuenta que las causas identificadas corresponden a riesgos de gestión y no están relacionadas con riesgos de corrupción. 
- Los controles planteados no son efectivos teniendo en cuenta que el establecimiento de la causa raíz presenta debilidades. 
</t>
    </r>
    <r>
      <rPr>
        <b/>
        <sz val="11"/>
        <color theme="1"/>
        <rFont val="Calibri"/>
        <family val="2"/>
        <scheme val="minor"/>
      </rPr>
      <t>Etapa de evaluación:</t>
    </r>
    <r>
      <rPr>
        <sz val="11"/>
        <color theme="1"/>
        <rFont val="Calibri"/>
        <family val="2"/>
        <scheme val="minor"/>
      </rPr>
      <t xml:space="preserve"> La verificación en el archivo generado por la plataforma VUCE - Ventanilla Unica de Comercio Exterior, trámites aprobados, que se haya evaluado en orden cronológico, se puede considerar una actividad efectiva para la mitigación del riesgo en el sentido en que se puede evidenciar cuando se le da prioridad a un trámite para beneficiar a un tercero.</t>
    </r>
  </si>
  <si>
    <t>MIS4RC0014</t>
  </si>
  <si>
    <t>Certificación y publicación de los titulares inscritos en RUCOM sin el cumplimiento de requisitos o sin respetar el orden de llegada  para beneficio propio o de terceros</t>
  </si>
  <si>
    <t>CAURC0030</t>
  </si>
  <si>
    <t>Otorgamiento de la certificación en RUCOM sin el cumplimiento de requisitos o aceleración del proceso de inscripción y certificación en el RUCOM sin respetar el orden de llegada para beneficio propio o de terceros</t>
  </si>
  <si>
    <t>Realizar revisión muestral del 10% de los trámites registrados en la Paltaforma Rucom, con el fin de validar el cumplimiento de los requerimientos establecidos en el Decreto 1073 de 2015 y generar informe correspondiente.</t>
  </si>
  <si>
    <t xml:space="preserve">Reportes resultado de la revisión  muestral (matriz e informe)  </t>
  </si>
  <si>
    <t>Se realizó Auditoria de la base de datos del equipo evaluador de RUCOM, con una muestra aleatoria de 10% solicitudes de inscripción  para el mes de Diciembre, donde se verificó el cumplimiento al  procedimiento “Evaluación de solicitudes en el Registro Único de  Comercializadores, consumidores y plantas de beneficio de Minerales – RUCOM y publicación 
de explotadores mineros autorizados” ,  los terminos dispuestos en el Decreto 1073 de 2015 para la expedición del mismo y la Validación en la plataforma tecnológica RUCOM, respecto a la presentación de requisitos de carácter  obligatorio que se deben presentar.</t>
  </si>
  <si>
    <r>
      <rPr>
        <b/>
        <sz val="11"/>
        <color theme="1"/>
        <rFont val="Calibri"/>
        <family val="2"/>
        <scheme val="minor"/>
      </rPr>
      <t>Observaciones generales:</t>
    </r>
    <r>
      <rPr>
        <sz val="11"/>
        <color theme="1"/>
        <rFont val="Calibri"/>
        <family val="2"/>
        <scheme val="minor"/>
      </rPr>
      <t xml:space="preserve"> En la identificación de los riesgos de corrupción del proceso no se está aplicando lo dispuesto en la “Guía para la administración de riesgos y el diseño de controles en entidades públicas versión 6” del Departamento Administrativo de la Función Pública.
</t>
    </r>
    <r>
      <rPr>
        <b/>
        <sz val="11"/>
        <color theme="1"/>
        <rFont val="Calibri"/>
        <family val="2"/>
        <scheme val="minor"/>
      </rPr>
      <t xml:space="preserve">Etapa de evaluación: </t>
    </r>
    <r>
      <rPr>
        <sz val="11"/>
        <color theme="1"/>
        <rFont val="Calibri"/>
        <family val="2"/>
        <scheme val="minor"/>
      </rPr>
      <t>Realizar una revisión muestral de los trámites registrados en RUCOM, se considera una acción efectiva porque se pueden evidenciar posibles desviaciones en la gestión por parte de los evaluadores para la toma de acciones oportunas, asimismo, se estaría fortaleciendo el Sistema de Control Interno de la ANM.</t>
    </r>
  </si>
  <si>
    <t>Verificar que la evaluación de los trámites de Rucom, se evaluen en el orden cronologico correspondiente.</t>
  </si>
  <si>
    <t xml:space="preserve">Se consolido Base de Datos para el mes de Diciembre de las solicitudes de renovaciones, donde se verificó la evaluación en el orden de presentación de la inscripción, se da prioridad a solicitudes de renovacion </t>
  </si>
  <si>
    <t>Se adjunta la base de datos con el número de RUCOM de las solicitudes realizadas.</t>
  </si>
  <si>
    <r>
      <rPr>
        <b/>
        <sz val="11"/>
        <color theme="1"/>
        <rFont val="Calibri"/>
        <family val="2"/>
        <scheme val="minor"/>
      </rPr>
      <t>Observaciones generales:</t>
    </r>
    <r>
      <rPr>
        <sz val="11"/>
        <color theme="1"/>
        <rFont val="Calibri"/>
        <family val="2"/>
        <scheme val="minor"/>
      </rPr>
      <t xml:space="preserve"> En la identificación de los riesgos de corrupción del proceso no se está aplicando lo dispuesto en la “Guía para la administración de riesgos y el diseño de controles en entidades públicas versión 6” del Departamento Administrativo de la Función Pública.
</t>
    </r>
    <r>
      <rPr>
        <b/>
        <sz val="11"/>
        <color theme="1"/>
        <rFont val="Calibri"/>
        <family val="2"/>
        <scheme val="minor"/>
      </rPr>
      <t>Etapa de evaluación:</t>
    </r>
    <r>
      <rPr>
        <sz val="11"/>
        <color theme="1"/>
        <rFont val="Calibri"/>
        <family val="2"/>
        <scheme val="minor"/>
      </rPr>
      <t xml:space="preserve"> La verificación que la evaluación de los trámites de Rucom, se evaluen en el orden cronologico correspondiente, se puede considerar una actividad efectiva para la mitigación del riesgo en el sentido en que se puede evidenciar cuando se le da prioridad a un trámite para beneficiar a un tercero.</t>
    </r>
  </si>
  <si>
    <t>La evidencia aportada no permite evidenciar la validación realizada por los profesionales del grupo, por lo tanto, no estaría relacionado con la actividad de control.</t>
  </si>
  <si>
    <t>MIS5 Seguridad Minera</t>
  </si>
  <si>
    <t>MIS5RC0001</t>
  </si>
  <si>
    <t>Informe técnico de la visita de cumplimiento de condiciones de seguridad de una mina, sin que se cumpla o se obvie la normativa vigente para beneficio propio o de un tercero</t>
  </si>
  <si>
    <t>CAURC0036</t>
  </si>
  <si>
    <t>Realizar seguimiento a la participación de los servidores en las socializaciones que realiza el Grupo de Control Interno Disciplinario y Talento Humano en materia de cumplimiento de código de ética, manual de funciones, y Ley disciplinaria</t>
  </si>
  <si>
    <t>Coordinación de seguridad y salvamento minero</t>
  </si>
  <si>
    <t>Correo electrónico</t>
  </si>
  <si>
    <t>Solicitar al Grupo de Control Interno disciplinario iniciar la investigación de responsabilidades disciplinarias y penales a que haya lugar, o iniciar la demanda los actos administrativos afectados por dolo</t>
  </si>
  <si>
    <t>Coordinador del Grupo de Seguridad y Salvamento Minero</t>
  </si>
  <si>
    <t>Correo electrónico y soportes de denuncias o demandas</t>
  </si>
  <si>
    <t>./ Durante el mes de octubre, no se  desarrollaron socializaciones por parte del Grupo de Control Interno Disciplinario y Talento Humano en materia de cumplimiento de código de ética, manual de funciones, y Ley disciplinaria</t>
  </si>
  <si>
    <t>SI</t>
  </si>
  <si>
    <r>
      <rPr>
        <b/>
        <sz val="12"/>
        <color theme="3" tint="-0.499984740745262"/>
        <rFont val="Arial Narrow"/>
        <family val="2"/>
      </rPr>
      <t xml:space="preserve">Observaciones generales: </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 Se recomienda diligenciar de manera adecuada la matriz en el apatartado de "Monitoreo por parte del líder del proceso".
- Se recomienda aportar las evidencias de manera oportuna, no se evidencia reporte de los meses de noviembre y diciembre de 2024.
</t>
    </r>
    <r>
      <rPr>
        <b/>
        <sz val="12"/>
        <color theme="3" tint="-0.499984740745262"/>
        <rFont val="Arial Narrow"/>
        <family val="2"/>
      </rPr>
      <t xml:space="preserve">Etapa de evaluación: </t>
    </r>
    <r>
      <rPr>
        <sz val="12"/>
        <color theme="3" tint="-0.499984740745262"/>
        <rFont val="Arial Narrow"/>
        <family val="2"/>
      </rPr>
      <t>La Oficina de Control Interno en su evaluación independiente al revisar las acciones de control establecidas determina que realizar un seguimiento por parte del Coordinador de Seguridad y Salvamento Minero a las socializaciones en materia de código de ética, manual de funciones y Ley disciplinaria podría contribuir a mitigar el riesgo de corrupción identificado ya que contribuye a la formación integral y ética de los profesionales del área.</t>
    </r>
  </si>
  <si>
    <t>El área solo aporta correos de notificación a capacitaciones en el mes de septiembre y aún así, no corresponden al seguimiento realizado por parte del coordinador, por lo tanto, la OCI considera que la evidencia no es entregada en oportunidad y no guarda relación con el control asociado y no contribuye con la mitigación del riesgo.</t>
  </si>
  <si>
    <t>CAURC0081</t>
  </si>
  <si>
    <t>Acta de reunión y/o correo electrónico</t>
  </si>
  <si>
    <t>Durante el mes de octubre no se realizaron capacitaciones relacionadas con este tema por parte de la oficina de Control Interno.</t>
  </si>
  <si>
    <t>Tramitar las quejas o denuncias que se interpongan por parte de los titulares sobre presuntos actos por parte de los servidores de la ANM.</t>
  </si>
  <si>
    <r>
      <rPr>
        <b/>
        <sz val="12"/>
        <color theme="3" tint="-0.499984740745262"/>
        <rFont val="Arial Narrow"/>
        <family val="2"/>
      </rPr>
      <t xml:space="preserve">Observaciones generales: </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 Se recomienda diligenciar de manera adecuada la matriz en el apatartado de "Monitoreo por parte del líder del proceso".
- Se recomienda aportar las evidencias de manera oportuna, no se evidencia reporte de los meses de noviembre y diciembre de 2024.
</t>
    </r>
    <r>
      <rPr>
        <b/>
        <sz val="12"/>
        <color theme="3" tint="-0.499984740745262"/>
        <rFont val="Arial Narrow"/>
        <family val="2"/>
      </rPr>
      <t xml:space="preserve">
Etapa de evaluación: </t>
    </r>
    <r>
      <rPr>
        <sz val="12"/>
        <color theme="3" tint="-0.499984740745262"/>
        <rFont val="Arial Narrow"/>
        <family val="2"/>
      </rPr>
      <t>El trámite de quejas es un efectivo indicador de posibles desviaciones en la gestión de funcionarios, sin embargo, la OCI en su evaluación independiente no tiene certeza de que se esté llevando a cabo dicha actividad de control  debido a que no se encuentra evidencias al rerspecto y el líder del proceso no hizo ningún comentario relacionado al riesgo en su monitoreo.</t>
    </r>
  </si>
  <si>
    <t>El área no aportó evidencias en los dos meses que reportó, ni hace mención de la actividad en su monitoreo.</t>
  </si>
  <si>
    <t>Debido a que el líder del proceso no realizó su monitoreo, no se tiene certeza de que no se haya materizado el riesgo de corrupción.</t>
  </si>
  <si>
    <t>MIS5RC0002</t>
  </si>
  <si>
    <t>Disposición inadecuada y extracción de equipos para atención de emergencias sin autorización institucional para beneficio propio o de un tercero</t>
  </si>
  <si>
    <t xml:space="preserve">Reforzar a través de socializaciones al personal de seguridad y servidores el cumplimiento del procedimiento de autorización de entrada y salida de bienes </t>
  </si>
  <si>
    <t>Listados de asistencia y/o correos electrónicos</t>
  </si>
  <si>
    <t>Como medio de control se usaron los formatos para el control de entrada y salida de equipos de las Estaciones de Salvamento Minero.</t>
  </si>
  <si>
    <r>
      <rPr>
        <b/>
        <sz val="12"/>
        <color theme="3" tint="-0.499984740745262"/>
        <rFont val="Arial Narrow"/>
        <family val="2"/>
      </rPr>
      <t xml:space="preserve">Observaciones generales: </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 Se evidencia debilidad en el establecimiento de la causa raíz de los riesgos, teniendo en cuenta que las causas identificadas corresponden a riesgos de gestión y no están relacionadas con riesgos de corrupción. 
-  Los controles planteados no son efectivos teniendo en cuenta que el establecimiento de la causa raíz presenta debilidades. 
- Se recomienda diligenciar de manera adecuada la matriz en el apatartado de "Monitoreo por parte del líder del proceso".
- Se recomienda aportar las evidencias de manera oportuna, no se evidencia reporte de los meses de octubre, noviembre y diciembre de 2024.
</t>
    </r>
    <r>
      <rPr>
        <b/>
        <sz val="12"/>
        <color theme="3" tint="-0.499984740745262"/>
        <rFont val="Arial Narrow"/>
        <family val="2"/>
      </rPr>
      <t xml:space="preserve">Etapa de evaluación: </t>
    </r>
    <r>
      <rPr>
        <sz val="12"/>
        <color theme="3" tint="-0.499984740745262"/>
        <rFont val="Arial Narrow"/>
        <family val="2"/>
      </rPr>
      <t>La Oficina de Control Interno ha constatado, en su evaluación independiente al revisar las acciones de control establecidas, observa que estas están siendo enfocadas a los riesgos de gestión, mas no de corrupción.
Se recomienda revisar, con el fin de enfocar las acciones de control al riesgo identificado y que corresponda a las causas y controles que busquen la mitigación del riesgo de corrupción.</t>
    </r>
  </si>
  <si>
    <t>El área aporta los formatos de retiro de euipos de las sedes corresponidentes al mes de septiembre. Los meses de octubre, noviembre y diciembre están sin reportar, sin embargo, no coinciden con las listas de asistencia y/o correos electrónicos relacionados en la presente matriz.</t>
  </si>
  <si>
    <t>MIS5RC0003</t>
  </si>
  <si>
    <t>Conclusiones de la investigación por accidente mortal minero, que no son coherentes con las evidencias halladas para beneficiar a un tercero</t>
  </si>
  <si>
    <t>CAURC0037</t>
  </si>
  <si>
    <t xml:space="preserve">Solicitar el acompañamiento a la ARL y al Ministerio de Trabajo para adelantar  investigación como medida preventiva para garantizar el adecuado proceso, y generar las evidencias o reporte compartido cuando las entidades atiendan la solicitud. </t>
  </si>
  <si>
    <t>Informe final firmado por todo el equipo investigador
Oficios</t>
  </si>
  <si>
    <t>Durante el mes de octubre de 2024 no se realizaron investigaciones de accidentes mineros.</t>
  </si>
  <si>
    <r>
      <rPr>
        <b/>
        <sz val="12"/>
        <color theme="3" tint="-0.499984740745262"/>
        <rFont val="Arial Narrow"/>
        <family val="2"/>
      </rPr>
      <t xml:space="preserve">Observaciones generales: </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 Se recomienda diligenciar de manera adecuada la matriz en el apatartado de "Monitoreo por parte del líder del proceso".
- Se recomienda aportar las evidencias de manera oportuna, no se evidencia reporte de los meses de noviembre y diciembre de 2024.
</t>
    </r>
    <r>
      <rPr>
        <b/>
        <sz val="12"/>
        <color theme="3" tint="-0.499984740745262"/>
        <rFont val="Arial Narrow"/>
        <family val="2"/>
      </rPr>
      <t xml:space="preserve">Etapa de evaluación: </t>
    </r>
    <r>
      <rPr>
        <sz val="12"/>
        <color theme="3" tint="-0.499984740745262"/>
        <rFont val="Arial Narrow"/>
        <family val="2"/>
      </rPr>
      <t>De acuerdo con los reportado por parte del líder del proceso,  durante los meses de septiembre y octubre, no se realizaron investigaciones de accidentes mineros. En los meses de noviembre y diciembre no se tiene certeza ya que no se realizó el reporte de riesgos de corrupción de manera oportuna.</t>
    </r>
  </si>
  <si>
    <t>El área reporta que durante los meses de septiembre y octubre no se llevaron a cabo investigaciones de accidentes mineros.</t>
  </si>
  <si>
    <t>No fue necesario aplicar el control, porque en el mes de octubre no se realizaron capacitaciones sobre este tema</t>
  </si>
  <si>
    <t>MIS6 Gestión Integral de la Información Minera</t>
  </si>
  <si>
    <t>MIS6RC0001</t>
  </si>
  <si>
    <t>Dilación o aceleración del trámite de  incorporar y actualizar áreas en las coberturas geográficas, y Desanotar solicitudes en el SIGM</t>
  </si>
  <si>
    <t>CAURC0039</t>
  </si>
  <si>
    <t>Dilación por devolución de solicitudes de actualización o incorporación sin motivo alguno; y/o aceleración pasando por alto motivos de devolución o sin realizar la revisión conforme al procedimiento establecido</t>
  </si>
  <si>
    <t>Revisar las solicitudes de actualización o incorporación devueltas</t>
  </si>
  <si>
    <t>Gerente del grupo
Profesionales asignados</t>
  </si>
  <si>
    <t>a) Memorandos o correos electrónicos a grupos de trabajo
b) Informe de gestión</t>
  </si>
  <si>
    <t>CONSRC0016</t>
  </si>
  <si>
    <t>Favorecimiento de intereses privados derivados de la manipulación del trámite de registro en el SIGM</t>
  </si>
  <si>
    <t>Solicitar a la OTI verificar los logs de auditoría para decidir el mecanismo de corrección de la información</t>
  </si>
  <si>
    <t xml:space="preserve">Gerente de Registro y Catastro Minero </t>
  </si>
  <si>
    <t xml:space="preserve">Acta de modificación de la información en SIGM </t>
  </si>
  <si>
    <t>Se remiten correos alertando a los coordinadoresde los actos administrativos que no procedió su inscripción en el RMN en el periodo.
Se adjunta reporte del periodo del informe de gestión donde se puede evidenciar las fechas de recepción de los actos administrativos al Grupo de Catastro y Registro Minero.</t>
  </si>
  <si>
    <t>1. Muestra aleatoria de correos electronicos remitidos a los Puntos de atención regional donde se informa las devoluciones realizadas en el periodo
2. Matriz (Informe de Gestión) del periodo</t>
  </si>
  <si>
    <r>
      <rPr>
        <b/>
        <sz val="12"/>
        <color theme="3" tint="-0.499984740745262"/>
        <rFont val="Arial Narrow"/>
        <family val="2"/>
      </rPr>
      <t xml:space="preserve">Observaciones generales: </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 Se evidencia debilidad en el establecimiento de la causa raíz de los riesgos, teniendo en cuenta que las causas identificadas corresponden a riesgos de gestión y no están relacionadas con riesgos de corrupción. 
-  Los controles planteados no son efectivos teniendo en cuenta que el establecimiento de la causa raíz presenta debilidades. 
- Se recomienda diligenciar de manera adecuada la matriz en el apatartado de "Monitoreo por parte del líder del proceso".
- Se recomienda aportar las evidencias de manera oportuna, no se evidencia reporte de los meses de noviembre y diciembre de 2024.
</t>
    </r>
    <r>
      <rPr>
        <b/>
        <sz val="12"/>
        <color theme="3" tint="-0.499984740745262"/>
        <rFont val="Arial Narrow"/>
        <family val="2"/>
      </rPr>
      <t>Etapa de evaluación</t>
    </r>
    <r>
      <rPr>
        <sz val="12"/>
        <color theme="3" tint="-0.499984740745262"/>
        <rFont val="Arial Narrow"/>
        <family val="2"/>
      </rPr>
      <t>: La Oficina de Control Interno ha constatado, en su evaluación independiente al revisar las acciones de control establecidas, observa que estas están siendo enfocadas a los riesgos de gestión, mas no de corrupción.
Se recomienda revisar, con el fin de enfocar las acciones de control al riesgo identificado y que corresponda a las causas y controles que busquen la mitigación del riesgo de corrupción.</t>
    </r>
  </si>
  <si>
    <t>El área aportó durante los meses de septiembre y octubre, evidencias asociadas al control identificado, sin embargo, dicho control podría no estar relacionado como un riesgo de corrupción realmente. Se recomienda al área realizar el reporte de los riesgos de corrupción de manera oportuna.</t>
  </si>
  <si>
    <t>El líder del proceso no diligenció en su totalidad la matriz de riesgos de corrupción. Por lo tanto, la Oficina de Control Interno no tiene certeza de que no se haya materializado el riesgo de corrupción identificado.</t>
  </si>
  <si>
    <t>CAURC0040</t>
  </si>
  <si>
    <t>Intervención directa o hackeo al SIGM para actualizar áreas geográficas fuera del procedimiento</t>
  </si>
  <si>
    <t>Controlar la administración de roles y usuarios que se encuentra integrada al directorio activo</t>
  </si>
  <si>
    <t>Gerente del grupo</t>
  </si>
  <si>
    <t>Registro de las solicitudes en IMAC de asignación de roles</t>
  </si>
  <si>
    <t>El grupo de Catastro y Registro minero procede con la elaboración de los formatos IMAC siempre que se requiere crear, actualizar, cerrar algún ROL para funcionarios y Contratistas.</t>
  </si>
  <si>
    <t>1. Se adjunta pantallazos aleatorios de los IMAC realizados en el periodo.</t>
  </si>
  <si>
    <r>
      <rPr>
        <b/>
        <sz val="12"/>
        <color theme="3" tint="-0.499984740745262"/>
        <rFont val="Arial Narrow"/>
        <family val="2"/>
      </rPr>
      <t xml:space="preserve">Observaciones generales: </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 Se recomienda diligenciar de manera adecuada la matriz en el apatartado de "Monitoreo por parte del líder del proceso".
- Se recomienda aportar las evidencias de manera oportuna, no se evidencia reporte de los meses de noviembre y diciembre de 2024.
</t>
    </r>
    <r>
      <rPr>
        <b/>
        <sz val="12"/>
        <color theme="3" tint="-0.499984740745262"/>
        <rFont val="Arial Narrow"/>
        <family val="2"/>
      </rPr>
      <t>Etapa de evaluación</t>
    </r>
    <r>
      <rPr>
        <sz val="12"/>
        <color theme="3" tint="-0.499984740745262"/>
        <rFont val="Arial Narrow"/>
        <family val="2"/>
      </rPr>
      <t>: La Oficina de Control Interno ha constatado, en su evaluación independiente al revisar las acciones de control establecidas, observa que aunque revisar los roles y accesos de los usuarios dentro del Directorio Activo de la ANM, podría prevenir el riesgo identificado, no está siendo efectivo frente al hackeo de agentes externos.
Se recomienda revisar la pertinencia de tener la causa para este proceso debido a que se considera que estaría más ligado a los procesos de seguridad de la información.</t>
    </r>
  </si>
  <si>
    <t>El área aportó durante los meses de septiembre y octubre, evidencias asociadas al control identificado, sin embargo, dichas evidencias no son de calidad debido a que no se identifica el control que se realiza para la asignación de roles.</t>
  </si>
  <si>
    <t xml:space="preserve">Fecha Vigencia: </t>
  </si>
  <si>
    <t>MIS7 Atención integral y servicios a grupos de interés - Comunicaciones</t>
  </si>
  <si>
    <t>MIS7RC0001</t>
  </si>
  <si>
    <t xml:space="preserve">Favorecimiento o dilación en la gestión de un trámite y servicio para beneficio propio o de un tercero </t>
  </si>
  <si>
    <t>CAURC0044</t>
  </si>
  <si>
    <t>Aceptación de dadivas de terceros para favorecer el tramite o servicio</t>
  </si>
  <si>
    <t>Solicitar y/o realizar capacitaciones en la responsabilidad de la entrega de la información, código de ética y normativa vigente en materia disciplinaria</t>
  </si>
  <si>
    <t>Coordinador del Grupo de Atención, participación ciudadana y comunicaciones</t>
  </si>
  <si>
    <t>Correo electrónicos de solicitud
Listados de asistencia</t>
  </si>
  <si>
    <t xml:space="preserve">Desprotección de derechos ciudadanos </t>
  </si>
  <si>
    <t>Solicitar el inicio de investigaciones disciplinarias, fiscales o penales correspondientes al Grupo de Control Interno Disciplinario.</t>
  </si>
  <si>
    <t>Coordinador Grupo Atención, participación ciudadana y comunicaciones</t>
  </si>
  <si>
    <t>Comunicación/solicitud
Soportes documentales de la investigación</t>
  </si>
  <si>
    <t xml:space="preserve">Para el mes de Diciembre, se realizaron las capacitaciones propuestas en entrega de la información, código de ética y normativa vigente en materia disciplinaria:
Capacitación Riesgos de corrupción
17 dic 11:00 – 12:00
</t>
  </si>
  <si>
    <r>
      <rPr>
        <b/>
        <sz val="12"/>
        <color theme="3" tint="-0.499984740745262"/>
        <rFont val="Arial Narrow"/>
        <family val="2"/>
      </rPr>
      <t>Observaciones generales</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t>
    </r>
    <r>
      <rPr>
        <b/>
        <sz val="12"/>
        <color theme="3" tint="-0.499984740745262"/>
        <rFont val="Arial Narrow"/>
        <family val="2"/>
      </rPr>
      <t xml:space="preserve">Etapa de evaluación: </t>
    </r>
    <r>
      <rPr>
        <sz val="12"/>
        <color theme="3" tint="-0.499984740745262"/>
        <rFont val="Arial Narrow"/>
        <family val="2"/>
      </rPr>
      <t>La Oficina de Control Interno en su evaluación independiente al revisar las acciones de control establecidas determina que realizar una solicitud por parte del Coordinador del Grupo de Atención, participación ciudadana y comunicaciones para capacitaciones en materia de código de ética, manual de funciones y Ley disciplinaria podría contribuir a mitigar el riesgo de corrupción identificado ya que contribuye a la formación integral y ética de los profesionales del área.</t>
    </r>
  </si>
  <si>
    <t>El área aportó evidencias del contenido de las capacitaciones y las listas de asistencia realizadas durante el periodo. Se concluye que la evidencia tiene coherencia con el control y el riesgo identificado, contribuyendo con su mitigación.</t>
  </si>
  <si>
    <t>Ajustar el proceso correspondiente para evitar nuevas materializaciones</t>
  </si>
  <si>
    <t>Soportes de los documentos que se ajustaron</t>
  </si>
  <si>
    <t>Solicitar a la Oficina Asesora Jurica adelantar la demanda de los actos administrativos afectados por dolo</t>
  </si>
  <si>
    <t xml:space="preserve">Coordinador Grupo Atención, participación ciudadana y comunicaciones
Vicepresidentes </t>
  </si>
  <si>
    <t>Solicitud/comunicación
Soportes documentales/evidencias de la actuación administrativa a adelantar</t>
  </si>
  <si>
    <t>CAURC0045</t>
  </si>
  <si>
    <t>Incumplimiento de las políticas de conflicto de interés</t>
  </si>
  <si>
    <t xml:space="preserve">Solicitar y/o realizar capacitaciones sobre conflicto de interés </t>
  </si>
  <si>
    <t>Acciones judiciales en contra de la entidad</t>
  </si>
  <si>
    <t>Poner en conocimiento de la alta dirección para que se tomen las acciones pertinentes.</t>
  </si>
  <si>
    <t>Coordinador Grupo Atención, participación ciudadana y comunicaciones
Grupo de Control Interno Disciplinario</t>
  </si>
  <si>
    <t>Soportes de la comunicación a la alta dirección</t>
  </si>
  <si>
    <t xml:space="preserve">Para el mes de diciembre, se realizaron las capacitaciones propuestas en entrega de la información, código de ética y normativa vigente en materia disciplinaria:
Capacitación conflicto:
17 dic 11:00 – 12:00
</t>
  </si>
  <si>
    <t>Control 2</t>
  </si>
  <si>
    <r>
      <rPr>
        <b/>
        <sz val="12"/>
        <color theme="3" tint="-0.499984740745262"/>
        <rFont val="Arial Narrow"/>
        <family val="2"/>
      </rPr>
      <t xml:space="preserve">Observaciones generales: </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t>
    </r>
    <r>
      <rPr>
        <b/>
        <sz val="12"/>
        <color theme="3" tint="-0.499984740745262"/>
        <rFont val="Arial Narrow"/>
        <family val="2"/>
      </rPr>
      <t>Etapa de evaluación</t>
    </r>
    <r>
      <rPr>
        <sz val="12"/>
        <color theme="3" tint="-0.499984740745262"/>
        <rFont val="Arial Narrow"/>
        <family val="2"/>
      </rPr>
      <t>: La Oficina de Control Interno en su evaluación independiente al revisar las acciones de control establecidas determina que realizar una solicitud por parte del Coordinador del Grupo de Atención, participación ciudadana y comunicaciones para capacitaciones en materia de conflicto de intereses podría contribuir a mitigar el riesgo de corrupción identificado ya que contribuye a la formación integral y ética de los profesionales del área.</t>
    </r>
  </si>
  <si>
    <t>MIS7RC0002</t>
  </si>
  <si>
    <t>Alteración de información sobre los resultados de la gestión adelantada a las PQRSD de la Entidad para favorecer un interés interno.</t>
  </si>
  <si>
    <t>CAURC0046</t>
  </si>
  <si>
    <t>Manipulación de cifras y datos en la elaboración de los informes de PQRSD</t>
  </si>
  <si>
    <t>Recibir auditoría de gestión de la Oficina de Control Interno frente a  la gestión de las PQRSD de la ANM</t>
  </si>
  <si>
    <t xml:space="preserve">Coordinador del Grupo de Atención, participación ciudadana y comunicaciones
Oficina de Control Interno </t>
  </si>
  <si>
    <t>Informes de auditoria</t>
  </si>
  <si>
    <t xml:space="preserve">Grupo de Control Interno y disciplinario </t>
  </si>
  <si>
    <t>Para el mes de diciembre no se realizaron actividades de auditorias relacionadas con PQRSD.</t>
  </si>
  <si>
    <r>
      <rPr>
        <b/>
        <sz val="12"/>
        <color theme="3" tint="-0.499984740745262"/>
        <rFont val="Arial Narrow"/>
        <family val="2"/>
      </rPr>
      <t xml:space="preserve">Observaciones generales: </t>
    </r>
    <r>
      <rPr>
        <sz val="12"/>
        <color theme="3" tint="-0.499984740745262"/>
        <rFont val="Arial Narrow"/>
        <family val="2"/>
      </rPr>
      <t xml:space="preserve">
- En la identificación de los riesgos de corrupción del proceso no se está aplicando lo dispuesto en la “Guía para la administración de riesgos y el diseño de controles en entidades públicas versión 6” del Departamento Administrativo de la Función Pública.
</t>
    </r>
    <r>
      <rPr>
        <b/>
        <sz val="12"/>
        <color theme="3" tint="-0.499984740745262"/>
        <rFont val="Arial Narrow"/>
        <family val="2"/>
      </rPr>
      <t>Etapa de evaluación:</t>
    </r>
    <r>
      <rPr>
        <sz val="12"/>
        <color theme="3" tint="-0.499984740745262"/>
        <rFont val="Arial Narrow"/>
        <family val="2"/>
      </rPr>
      <t xml:space="preserve"> La Oficina de Control Interno en su evaluación independiente al revisar las acciones de control establecidas determina que no es efectiva porque la OCI como tercera línea de defensa no puede tomar acciones para mitigar los riesgos de un proceso que no está asociado a sus funciones.
Se recomienda actualizar el riesgo de corrupción, junto con sus causas y controles.</t>
    </r>
  </si>
  <si>
    <t>El área aportó en el mes de septiembre un informe de la Oficina de Control Interno, el cual no puede ser evaluado como control del riesgo del proceso, a su vez, dicha evidencia no corresponde a la que se relaciona en la matriz de riesgo de corrupción.</t>
  </si>
  <si>
    <t>MIS7 Atención integral y servicios a grupos de interés - Notificaciones</t>
  </si>
  <si>
    <t>MIS7RC0003</t>
  </si>
  <si>
    <t>Dilación, alteración, aceleración u obstrucción, e incumplimiento del procedimiento de notificación sin justificación legal en beneficio o perjuicio de un tercero</t>
  </si>
  <si>
    <t>CAURC0047</t>
  </si>
  <si>
    <t xml:space="preserve">Conocimiento del acto administrativo por parte de terceros o interesados, sin surtir el procedimiento interno de notificación. </t>
  </si>
  <si>
    <t>Hacer seguimiento al control de tiempos para notificación de los actos administrativos, y generar las alertas respectivas.</t>
  </si>
  <si>
    <t>Coordinador Grupo de Notificaciones
Coordinadores de PARs
Profesional asignado</t>
  </si>
  <si>
    <t>Correos con alertas</t>
  </si>
  <si>
    <t>CONS0001</t>
  </si>
  <si>
    <t>Retraso en el proceso en beneficio o perjuicio de terceros</t>
  </si>
  <si>
    <t>Ejecutar el procedimiento de notificaciones.</t>
  </si>
  <si>
    <t>Coordinador del Grupo de Notificaciones
Profesionales Grupo de Notificaciones y PARES</t>
  </si>
  <si>
    <t>Evidencias de la notificación</t>
  </si>
  <si>
    <t xml:space="preserve">Para lo correspondiente al mes de octubre de 2024, el equipo realizó actividades de seguimiento con respecto a la notificación de los tiempos definidos para la notificación de los actos administrativos  evitando la dilación para la notificación de los mismos y cumpliendo con las ordenes emitidas en los actos administrativos, por medio de correo electrónico se ha realizado la sensibilización a los integrantes del GGN con el fin de evitar la materialización del riesgo.  Lo anterior permite concluir que no se presentó materialización del riesgo durante el periodo. </t>
  </si>
  <si>
    <t>No Aplica</t>
  </si>
  <si>
    <r>
      <t xml:space="preserve"> Los controles planteados presenta debilidades en la estructuración, por cuanto no refleja quien y a quien se generan alertas, se recomienda reviar los controles y evidencias, para que estas cuenten con atributos de calidad y coherencia con riesgo identificado.
• La OCI recomienda revisar el plan de contigencia, toda vez que "Ejecutar el procedimiento de notificaciones." hace parte de las obligaciones de los funcionarios y colaboradores.
</t>
    </r>
    <r>
      <rPr>
        <sz val="12"/>
        <rFont val="Arial Narrow"/>
        <family val="2"/>
      </rPr>
      <t>• Las evidencias propuestas no corresponden al soporte documental acorde con la ejecución de los controles determinados.  Respecto de la etapa de evaluación, la Oficina de Control Interno ha constatado, en su evaluación independiente se observa que el Grupo de Gestión de notificaciones aporta correos de seguimiento al procedimiento, siendo estas evidencias mas acordes con un riesgo de gestion.</t>
    </r>
  </si>
  <si>
    <t xml:space="preserve">Las evidencias carecen de la debida oportunidad, toda vez que solo hay evidencias del mes de octubre, faltando noviembre y diciembre. Para el mes de octubre reposan dos correos del mes de octubre y 1 de septiembre, tambien eposa en la carpeta de evidencias una matriz en formato excel en la que se efectua el control, evidencia que no fue contemplada dentro del control. Así las cosas las evidencias aportadas impiden una evaluación adecuada del cumplimiento de los controles establecidos.
</t>
  </si>
  <si>
    <t>De acuerdo con lo expuesto por el líder del proceso el riesgo no se ha materializado. Es de anotar que el seguimiento se pudo realizar con los  seguimiento aportados hasta el mes de octubre, debido a que los soportes para el seguimiento de los meses de noviembre y diciembre no fueron aportados.</t>
  </si>
  <si>
    <t>Comunicar a la Oficina de control interno disciplinario para las acciones pertinentes</t>
  </si>
  <si>
    <t>Coordinador del Grupo de Notificaciones y PARES</t>
  </si>
  <si>
    <t xml:space="preserve">Comunicación </t>
  </si>
  <si>
    <t>CAURC0048</t>
  </si>
  <si>
    <t>Eliminación o alteración de las evidencias del procedimiento de notificación (comunicaciones de entrada y salida, publicaciones, y constancias)</t>
  </si>
  <si>
    <t xml:space="preserve">Incluir dentro de las capacitaciones el tema de notificaciones y consecuencias derivadas de aplicar mal el procedimiento. </t>
  </si>
  <si>
    <t>Coordinador Grupo de Notificaciones</t>
  </si>
  <si>
    <t>Listados de asistencia</t>
  </si>
  <si>
    <t>CONS0002</t>
  </si>
  <si>
    <t>Desvío de las acciones administrativas de la entidad</t>
  </si>
  <si>
    <t>Durante el mes de octubre se adelantaron acciones tendientes a minimizar el riesgo de corrupción y asociado a las buenas prácticas en materia de notificaciones, se realizaron reuniones de socialización con los integrantes del GGN. Adicional,  por medio de correo electrónico se han dado instrucciones de las buenas prácticas asociadas al proceso de notificación a los funcionarios y contratistas que apoya esta gestión.
Es oportuno mencionar que NO se presentó materialización del riesgo durante el periodo.</t>
  </si>
  <si>
    <t>CONTROL 2</t>
  </si>
  <si>
    <t>Respecto de la etapa de evaluación, la Oficina de Control Interno ha constatado, en su evaluación independiente se observa que el Grupo de Gestión de notificaciones aporta "listado de asisiencia VERIFICACION BASES PLAN DE CHOQUE (2019 a 2023) CON GESTION DOCUMENTAL".  Se observa que este listado de asistencia es del 31 de octubre de 2024, sin que se se pueda evidenciar que el tema fuese capacitacion en notificacones y consecuencias derivadas. No hay evidencias ni seguimiento por parte del lider del proceso, para los meses de nvoiembre y diciembre.</t>
  </si>
  <si>
    <t>Las evidencias carecen de la debida oportunidad, calidad y coherencia, lo que impide una evaluación adecuada del cumplimiento de los controles establecidos.</t>
  </si>
  <si>
    <t>De acuerdo con lo expuesto por el líder del proceso el riesgo no se ha materializado. Es de anotar que el seguimiento se pudo realizar con los  seguimiento aportados hasta el mes de octubre, debido a que los soportes patra el seguimiento de los meses de noviembre y diciembre no fueron aportados.</t>
  </si>
  <si>
    <t>Comunicar a la Oficina de control interno disciplinario y oficina asesora juridica para las acciones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</si>
</sst>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42">
    <font>
      <sz val="11"/>
      <color theme="1"/>
      <name val="Calibri"/>
      <family val="2"/>
      <scheme val="minor"/>
    </font>
    <font>
      <sz val="11"/>
      <color theme="1"/>
      <name val="Calibri"/>
      <family val="2"/>
      <scheme val="minor"/>
    </font>
    <font>
      <b/>
      <sz val="11"/>
      <color theme="1"/>
      <name val="Calibri"/>
      <family val="2"/>
      <scheme val="minor"/>
    </font>
    <font>
      <b/>
      <sz val="14"/>
      <color theme="1"/>
      <name val="Times New Roman"/>
      <family val="1"/>
    </font>
    <font>
      <b/>
      <sz val="14"/>
      <name val="Times New Roman"/>
      <family val="1"/>
    </font>
    <font>
      <sz val="12"/>
      <color theme="1"/>
      <name val="Times New Roman"/>
      <family val="1"/>
    </font>
    <font>
      <b/>
      <sz val="12"/>
      <color theme="1"/>
      <name val="Times New Roman"/>
      <family val="1"/>
    </font>
    <font>
      <sz val="12"/>
      <name val="Times New Roman"/>
      <family val="1"/>
    </font>
    <font>
      <u/>
      <sz val="11"/>
      <color theme="10"/>
      <name val="Calibri"/>
      <family val="2"/>
      <scheme val="minor"/>
    </font>
    <font>
      <sz val="16"/>
      <name val="Arial Narrow"/>
      <family val="2"/>
    </font>
    <font>
      <b/>
      <sz val="16"/>
      <name val="Arial Narrow"/>
      <family val="2"/>
    </font>
    <font>
      <sz val="12"/>
      <color theme="3" tint="-0.499984740745262"/>
      <name val="Arial Narrow"/>
      <family val="2"/>
    </font>
    <font>
      <b/>
      <sz val="14"/>
      <color theme="3" tint="-0.499984740745262"/>
      <name val="Arial Narrow"/>
      <family val="2"/>
    </font>
    <font>
      <b/>
      <sz val="12"/>
      <color theme="3" tint="-0.499984740745262"/>
      <name val="Arial Narrow"/>
      <family val="2"/>
    </font>
    <font>
      <b/>
      <sz val="11"/>
      <color theme="1"/>
      <name val="Arial Narrow"/>
      <family val="2"/>
    </font>
    <font>
      <sz val="12"/>
      <color theme="1"/>
      <name val="Arial Narrow"/>
      <family val="2"/>
    </font>
    <font>
      <sz val="12"/>
      <name val="Arial Narrow"/>
      <family val="2"/>
    </font>
    <font>
      <sz val="12"/>
      <color rgb="FF222B35"/>
      <name val="Arial Narrow"/>
      <family val="2"/>
    </font>
    <font>
      <sz val="9"/>
      <color indexed="81"/>
      <name val="Tahoma"/>
      <family val="2"/>
    </font>
    <font>
      <b/>
      <sz val="9"/>
      <color indexed="81"/>
      <name val="Tahoma"/>
      <family val="2"/>
    </font>
    <font>
      <sz val="10"/>
      <color indexed="81"/>
      <name val="Arial Narrow"/>
      <family val="2"/>
    </font>
    <font>
      <sz val="10"/>
      <color indexed="81"/>
      <name val="Tahoma"/>
      <family val="2"/>
    </font>
    <font>
      <sz val="12"/>
      <color theme="0"/>
      <name val="Arial Narrow"/>
      <family val="2"/>
    </font>
    <font>
      <sz val="12"/>
      <color rgb="FF000000"/>
      <name val="Calibri"/>
      <family val="2"/>
      <scheme val="minor"/>
    </font>
    <font>
      <b/>
      <sz val="12"/>
      <name val="Arial Narrow"/>
      <family val="2"/>
    </font>
    <font>
      <sz val="11"/>
      <color theme="1"/>
      <name val="Arial Narrow"/>
      <family val="2"/>
    </font>
    <font>
      <sz val="11"/>
      <name val="Arial Narrow"/>
      <family val="2"/>
    </font>
    <font>
      <sz val="11"/>
      <name val="Calibri"/>
      <family val="2"/>
      <scheme val="minor"/>
    </font>
    <font>
      <sz val="12"/>
      <color rgb="FF000000"/>
      <name val="Arial Narrow"/>
      <family val="2"/>
    </font>
    <font>
      <sz val="12"/>
      <color rgb="FFFF0000"/>
      <name val="Arial Narrow"/>
      <family val="2"/>
    </font>
    <font>
      <sz val="10"/>
      <color theme="1"/>
      <name val="Arial Narrow"/>
      <family val="2"/>
    </font>
    <font>
      <sz val="10"/>
      <color theme="3" tint="-0.499984740745262"/>
      <name val="Arial Narrow"/>
      <family val="2"/>
    </font>
    <font>
      <sz val="10"/>
      <color rgb="FF000000"/>
      <name val="Arial Narrow"/>
      <family val="2"/>
    </font>
    <font>
      <sz val="14"/>
      <name val="Arial Narrow"/>
      <family val="2"/>
    </font>
    <font>
      <sz val="14"/>
      <color theme="1"/>
      <name val="Arial Narrow"/>
      <family val="2"/>
    </font>
    <font>
      <b/>
      <sz val="14"/>
      <name val="Arial Narrow"/>
      <family val="2"/>
    </font>
    <font>
      <sz val="14"/>
      <color theme="3" tint="-0.499984740745262"/>
      <name val="Arial Narrow"/>
      <family val="2"/>
    </font>
    <font>
      <b/>
      <sz val="14"/>
      <color theme="1"/>
      <name val="Arial Narrow"/>
      <family val="2"/>
    </font>
    <font>
      <b/>
      <sz val="18"/>
      <color theme="3" tint="-0.499984740745262"/>
      <name val="Arial Narrow"/>
      <family val="2"/>
    </font>
    <font>
      <b/>
      <sz val="12"/>
      <color rgb="FF000000"/>
      <name val="Arial Narrow"/>
      <family val="2"/>
    </font>
    <font>
      <sz val="11"/>
      <color theme="3" tint="-0.499984740745262"/>
      <name val="Arial Narrow"/>
      <family val="2"/>
    </font>
    <font>
      <b/>
      <sz val="11"/>
      <color theme="3" tint="-0.499984740745262"/>
      <name val="Arial Narrow"/>
      <family val="2"/>
    </font>
  </fonts>
  <fills count="1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rgb="FFFFFF00"/>
        <bgColor indexed="64"/>
      </patternFill>
    </fill>
    <fill>
      <patternFill patternType="solid">
        <fgColor rgb="FFFFFFFF"/>
        <bgColor rgb="FF000000"/>
      </patternFill>
    </fill>
    <fill>
      <patternFill patternType="solid">
        <fgColor rgb="FFC00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7" tint="0.79998168889431442"/>
        <bgColor indexed="64"/>
      </patternFill>
    </fill>
  </fills>
  <borders count="140">
    <border>
      <left/>
      <right/>
      <top/>
      <bottom/>
      <diagonal/>
    </border>
    <border>
      <left/>
      <right/>
      <top style="double">
        <color theme="9" tint="-0.24994659260841701"/>
      </top>
      <bottom/>
      <diagonal/>
    </border>
    <border>
      <left/>
      <right/>
      <top/>
      <bottom style="double">
        <color theme="9" tint="-0.24994659260841701"/>
      </bottom>
      <diagonal/>
    </border>
    <border>
      <left style="medium">
        <color indexed="64"/>
      </left>
      <right style="medium">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theme="9" tint="-0.499984740745262"/>
      </right>
      <top/>
      <bottom/>
      <diagonal/>
    </border>
    <border>
      <left style="thin">
        <color theme="9" tint="-0.499984740745262"/>
      </left>
      <right style="thin">
        <color theme="9" tint="-0.499984740745262"/>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theme="9" tint="-0.499984740745262"/>
      </left>
      <right style="thin">
        <color theme="9" tint="-0.499984740745262"/>
      </right>
      <top style="medium">
        <color indexed="64"/>
      </top>
      <bottom/>
      <diagonal/>
    </border>
    <border>
      <left/>
      <right style="thin">
        <color theme="9" tint="-0.499984740745262"/>
      </right>
      <top style="medium">
        <color indexed="64"/>
      </top>
      <bottom/>
      <diagonal/>
    </border>
    <border>
      <left/>
      <right style="thin">
        <color theme="9" tint="-0.499984740745262"/>
      </right>
      <top/>
      <bottom style="medium">
        <color auto="1"/>
      </bottom>
      <diagonal/>
    </border>
    <border>
      <left style="thin">
        <color theme="9" tint="-0.499984740745262"/>
      </left>
      <right style="thin">
        <color theme="9" tint="-0.499984740745262"/>
      </right>
      <top/>
      <bottom style="medium">
        <color auto="1"/>
      </bottom>
      <diagonal/>
    </border>
    <border>
      <left/>
      <right/>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right style="thin">
        <color auto="1"/>
      </right>
      <top style="medium">
        <color auto="1"/>
      </top>
      <bottom/>
      <diagonal/>
    </border>
    <border>
      <left/>
      <right style="thin">
        <color theme="9" tint="-0.499984740745262"/>
      </right>
      <top style="thin">
        <color theme="9" tint="-0.499984740745262"/>
      </top>
      <bottom/>
      <diagonal/>
    </border>
    <border>
      <left style="thin">
        <color theme="9" tint="-0.499984740745262"/>
      </left>
      <right/>
      <top style="thin">
        <color theme="9" tint="-0.499984740745262"/>
      </top>
      <bottom/>
      <diagonal/>
    </border>
    <border>
      <left style="medium">
        <color indexed="64"/>
      </left>
      <right style="medium">
        <color indexed="64"/>
      </right>
      <top/>
      <bottom style="medium">
        <color indexed="64"/>
      </bottom>
      <diagonal/>
    </border>
    <border>
      <left/>
      <right style="thin">
        <color auto="1"/>
      </right>
      <top/>
      <bottom/>
      <diagonal/>
    </border>
    <border>
      <left style="thin">
        <color auto="1"/>
      </left>
      <right style="medium">
        <color auto="1"/>
      </right>
      <top style="thin">
        <color auto="1"/>
      </top>
      <bottom style="thin">
        <color auto="1"/>
      </bottom>
      <diagonal/>
    </border>
    <border>
      <left/>
      <right style="thin">
        <color theme="9" tint="-0.499984740745262"/>
      </right>
      <top style="medium">
        <color auto="1"/>
      </top>
      <bottom style="thin">
        <color theme="9" tint="-0.499984740745262"/>
      </bottom>
      <diagonal/>
    </border>
    <border>
      <left style="thin">
        <color theme="9" tint="-0.499984740745262"/>
      </left>
      <right style="thin">
        <color theme="9" tint="-0.499984740745262"/>
      </right>
      <top style="medium">
        <color auto="1"/>
      </top>
      <bottom style="thin">
        <color theme="9" tint="-0.499984740745262"/>
      </bottom>
      <diagonal/>
    </border>
    <border>
      <left/>
      <right/>
      <top style="thin">
        <color theme="9" tint="-0.499984740745262"/>
      </top>
      <bottom/>
      <diagonal/>
    </border>
    <border>
      <left style="thin">
        <color theme="9" tint="-0.499984740745262"/>
      </left>
      <right/>
      <top style="medium">
        <color auto="1"/>
      </top>
      <bottom/>
      <diagonal/>
    </border>
    <border>
      <left/>
      <right style="thin">
        <color auto="1"/>
      </right>
      <top/>
      <bottom style="medium">
        <color auto="1"/>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theme="9" tint="-0.499984740745262"/>
      </right>
      <top style="medium">
        <color indexed="64"/>
      </top>
      <bottom style="medium">
        <color indexed="64"/>
      </bottom>
      <diagonal/>
    </border>
    <border>
      <left style="thin">
        <color theme="9" tint="-0.499984740745262"/>
      </left>
      <right style="thin">
        <color theme="9" tint="-0.499984740745262"/>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theme="9" tint="-0.499984740745262"/>
      </right>
      <top/>
      <bottom style="thin">
        <color theme="9" tint="-0.499984740745262"/>
      </bottom>
      <diagonal/>
    </border>
    <border>
      <left style="thin">
        <color theme="9" tint="-0.499984740745262"/>
      </left>
      <right style="thin">
        <color theme="9" tint="-0.499984740745262"/>
      </right>
      <top/>
      <bottom style="thin">
        <color theme="9" tint="-0.499984740745262"/>
      </bottom>
      <diagonal/>
    </border>
    <border>
      <left style="thin">
        <color indexed="64"/>
      </left>
      <right style="medium">
        <color indexed="64"/>
      </right>
      <top/>
      <bottom style="thin">
        <color indexed="64"/>
      </bottom>
      <diagonal/>
    </border>
    <border>
      <left/>
      <right style="thin">
        <color indexed="64"/>
      </right>
      <top style="thin">
        <color indexed="64"/>
      </top>
      <bottom style="medium">
        <color rgb="FF000000"/>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indexed="64"/>
      </left>
      <right style="thin">
        <color theme="9" tint="-0.499984740745262"/>
      </right>
      <top style="medium">
        <color indexed="64"/>
      </top>
      <bottom/>
      <diagonal/>
    </border>
    <border>
      <left style="thin">
        <color indexed="64"/>
      </left>
      <right style="thin">
        <color theme="9" tint="-0.499984740745262"/>
      </right>
      <top/>
      <bottom style="medium">
        <color rgb="FF000000"/>
      </bottom>
      <diagonal/>
    </border>
    <border>
      <left style="thin">
        <color theme="9" tint="-0.499984740745262"/>
      </left>
      <right style="thin">
        <color theme="9" tint="-0.499984740745262"/>
      </right>
      <top/>
      <bottom style="medium">
        <color rgb="FF000000"/>
      </bottom>
      <diagonal/>
    </border>
    <border>
      <left style="thin">
        <color indexed="64"/>
      </left>
      <right style="thin">
        <color theme="9" tint="-0.499984740745262"/>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top style="thin">
        <color indexed="64"/>
      </top>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indexed="64"/>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
      <left style="thin">
        <color indexed="64"/>
      </left>
      <right style="thin">
        <color theme="9" tint="-0.499984740745262"/>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medium">
        <color indexed="64"/>
      </right>
      <top/>
      <bottom/>
      <diagonal/>
    </border>
    <border>
      <left style="thin">
        <color theme="9" tint="-0.499984740745262"/>
      </left>
      <right/>
      <top style="thin">
        <color theme="9" tint="-0.499984740745262"/>
      </top>
      <bottom style="thin">
        <color theme="9" tint="-0.499984740745262"/>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theme="9" tint="-0.499984740745262"/>
      </right>
      <top style="thin">
        <color theme="9" tint="-0.499984740745262"/>
      </top>
      <bottom style="medium">
        <color indexed="64"/>
      </bottom>
      <diagonal/>
    </border>
    <border>
      <left style="thin">
        <color theme="9" tint="-0.499984740745262"/>
      </left>
      <right style="thin">
        <color theme="9" tint="-0.499984740745262"/>
      </right>
      <top style="thin">
        <color theme="9" tint="-0.499984740745262"/>
      </top>
      <bottom style="medium">
        <color indexed="64"/>
      </bottom>
      <diagonal/>
    </border>
    <border>
      <left style="thin">
        <color theme="9" tint="-0.499984740745262"/>
      </left>
      <right/>
      <top style="medium">
        <color indexed="64"/>
      </top>
      <bottom style="thin">
        <color theme="9" tint="-0.499984740745262"/>
      </bottom>
      <diagonal/>
    </border>
    <border>
      <left style="thin">
        <color theme="9" tint="-0.499984740745262"/>
      </left>
      <right/>
      <top style="thin">
        <color theme="9" tint="-0.499984740745262"/>
      </top>
      <bottom style="medium">
        <color indexed="64"/>
      </bottom>
      <diagonal/>
    </border>
    <border>
      <left style="medium">
        <color indexed="64"/>
      </left>
      <right style="thin">
        <color indexed="64"/>
      </right>
      <top/>
      <bottom style="thin">
        <color indexed="64"/>
      </bottom>
      <diagonal/>
    </border>
    <border>
      <left style="thin">
        <color theme="9" tint="-0.499984740745262"/>
      </left>
      <right style="thin">
        <color theme="9" tint="-0.499984740745262"/>
      </right>
      <top style="thin">
        <color indexed="64"/>
      </top>
      <bottom style="medium">
        <color indexed="64"/>
      </bottom>
      <diagonal/>
    </border>
    <border>
      <left style="thin">
        <color theme="9" tint="-0.499984740745262"/>
      </left>
      <right/>
      <top/>
      <bottom style="thin">
        <color theme="9" tint="-0.499984740745262"/>
      </bottom>
      <diagonal/>
    </border>
    <border>
      <left style="thin">
        <color indexed="64"/>
      </left>
      <right style="thin">
        <color indexed="64"/>
      </right>
      <top/>
      <bottom style="thin">
        <color rgb="FF000000"/>
      </bottom>
      <diagonal/>
    </border>
    <border>
      <left style="thin">
        <color auto="1"/>
      </left>
      <right/>
      <top style="medium">
        <color auto="1"/>
      </top>
      <bottom/>
      <diagonal/>
    </border>
    <border>
      <left style="thin">
        <color auto="1"/>
      </left>
      <right/>
      <top/>
      <bottom/>
      <diagonal/>
    </border>
    <border>
      <left style="thin">
        <color rgb="FF000000"/>
      </left>
      <right style="thin">
        <color rgb="FF000000"/>
      </right>
      <top style="thin">
        <color rgb="FF000000"/>
      </top>
      <bottom/>
      <diagonal/>
    </border>
    <border>
      <left style="thin">
        <color rgb="FF000000"/>
      </left>
      <right style="thin">
        <color auto="1"/>
      </right>
      <top style="medium">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auto="1"/>
      </left>
      <right style="thin">
        <color auto="1"/>
      </right>
      <top style="hair">
        <color auto="1"/>
      </top>
      <bottom style="medium">
        <color auto="1"/>
      </bottom>
      <diagonal/>
    </border>
    <border>
      <left/>
      <right style="medium">
        <color auto="1"/>
      </right>
      <top/>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thin">
        <color indexed="64"/>
      </left>
      <right style="thin">
        <color indexed="64"/>
      </right>
      <top style="thin">
        <color indexed="64"/>
      </top>
      <bottom style="medium">
        <color rgb="FF000000"/>
      </bottom>
      <diagonal/>
    </border>
    <border>
      <left style="medium">
        <color indexed="64"/>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right style="thin">
        <color theme="9" tint="-0.499984740745262"/>
      </right>
      <top style="thin">
        <color theme="9" tint="-0.499984740745262"/>
      </top>
      <bottom style="medium">
        <color rgb="FF000000"/>
      </bottom>
      <diagonal/>
    </border>
    <border>
      <left style="thin">
        <color theme="9" tint="-0.499984740745262"/>
      </left>
      <right style="thin">
        <color theme="9" tint="-0.499984740745262"/>
      </right>
      <top style="thin">
        <color theme="9" tint="-0.499984740745262"/>
      </top>
      <bottom style="medium">
        <color rgb="FF000000"/>
      </bottom>
      <diagonal/>
    </border>
    <border>
      <left/>
      <right style="medium">
        <color indexed="64"/>
      </right>
      <top style="double">
        <color indexed="64"/>
      </top>
      <bottom style="double">
        <color indexed="64"/>
      </bottom>
      <diagonal/>
    </border>
    <border>
      <left style="medium">
        <color indexed="64"/>
      </left>
      <right/>
      <top/>
      <bottom style="double">
        <color theme="9" tint="-0.24994659260841701"/>
      </bottom>
      <diagonal/>
    </border>
    <border>
      <left/>
      <right style="medium">
        <color indexed="64"/>
      </right>
      <top/>
      <bottom style="double">
        <color theme="9" tint="-0.24994659260841701"/>
      </bottom>
      <diagonal/>
    </border>
    <border>
      <left style="medium">
        <color indexed="64"/>
      </left>
      <right/>
      <top style="double">
        <color theme="9" tint="-0.24994659260841701"/>
      </top>
      <bottom/>
      <diagonal/>
    </border>
    <border>
      <left/>
      <right style="medium">
        <color indexed="64"/>
      </right>
      <top style="double">
        <color theme="9" tint="-0.24994659260841701"/>
      </top>
      <bottom/>
      <diagonal/>
    </border>
    <border>
      <left style="medium">
        <color indexed="64"/>
      </left>
      <right style="double">
        <color theme="9" tint="-0.24994659260841701"/>
      </right>
      <top/>
      <bottom/>
      <diagonal/>
    </border>
    <border>
      <left style="double">
        <color theme="9" tint="-0.24994659260841701"/>
      </left>
      <right style="medium">
        <color indexed="64"/>
      </right>
      <top/>
      <bottom/>
      <diagonal/>
    </border>
    <border>
      <left style="medium">
        <color indexed="64"/>
      </left>
      <right style="double">
        <color theme="9" tint="-0.24994659260841701"/>
      </right>
      <top/>
      <bottom style="double">
        <color theme="9" tint="-0.24994659260841701"/>
      </bottom>
      <diagonal/>
    </border>
    <border>
      <left style="double">
        <color theme="9" tint="-0.24994659260841701"/>
      </left>
      <right style="medium">
        <color indexed="64"/>
      </right>
      <top/>
      <bottom style="double">
        <color theme="9" tint="-0.24994659260841701"/>
      </bottom>
      <diagonal/>
    </border>
  </borders>
  <cellStyleXfs count="5">
    <xf numFmtId="0" fontId="0" fillId="0" borderId="0"/>
    <xf numFmtId="41" fontId="1" fillId="0" borderId="0" applyFont="0" applyFill="0" applyBorder="0" applyAlignment="0" applyProtection="0"/>
    <xf numFmtId="0" fontId="8"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cellStyleXfs>
  <cellXfs count="844">
    <xf numFmtId="0" fontId="0" fillId="0" borderId="0" xfId="0"/>
    <xf numFmtId="0" fontId="0" fillId="0" borderId="0" xfId="0" applyAlignment="1">
      <alignment vertical="center"/>
    </xf>
    <xf numFmtId="0" fontId="6" fillId="2" borderId="3" xfId="0" applyFont="1" applyFill="1" applyBorder="1" applyAlignment="1">
      <alignment horizontal="center" vertical="center"/>
    </xf>
    <xf numFmtId="0" fontId="11" fillId="3" borderId="0" xfId="0" applyFont="1" applyFill="1" applyAlignment="1">
      <alignment vertical="center"/>
    </xf>
    <xf numFmtId="0" fontId="11" fillId="3" borderId="0" xfId="0" applyFont="1" applyFill="1" applyAlignment="1">
      <alignment vertical="center" wrapText="1"/>
    </xf>
    <xf numFmtId="0" fontId="11" fillId="3" borderId="0" xfId="0" applyFont="1" applyFill="1" applyAlignment="1">
      <alignment horizontal="center" vertical="center"/>
    </xf>
    <xf numFmtId="0" fontId="12" fillId="4" borderId="0" xfId="0" applyFont="1" applyFill="1" applyAlignment="1">
      <alignment horizontal="center" vertical="center" wrapText="1"/>
    </xf>
    <xf numFmtId="0" fontId="12" fillId="4" borderId="0" xfId="0" applyFont="1" applyFill="1" applyAlignment="1">
      <alignment horizontal="left" vertical="center" wrapText="1"/>
    </xf>
    <xf numFmtId="0" fontId="0" fillId="0" borderId="0" xfId="0" applyAlignment="1">
      <alignment horizontal="center" vertical="center"/>
    </xf>
    <xf numFmtId="0" fontId="0" fillId="0" borderId="0" xfId="0" applyAlignment="1">
      <alignment vertical="center" wrapText="1"/>
    </xf>
    <xf numFmtId="0" fontId="13" fillId="5" borderId="10"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0" xfId="0" applyFont="1" applyFill="1" applyAlignment="1">
      <alignment horizontal="center" vertical="center" wrapText="1"/>
    </xf>
    <xf numFmtId="0" fontId="14" fillId="6" borderId="1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9" xfId="0" applyFont="1" applyFill="1" applyBorder="1" applyAlignment="1">
      <alignment horizontal="justify" vertical="center" wrapText="1"/>
    </xf>
    <xf numFmtId="0" fontId="15" fillId="3" borderId="9" xfId="0" applyFont="1" applyFill="1" applyBorder="1" applyAlignment="1">
      <alignment horizontal="left" vertical="center" wrapText="1"/>
    </xf>
    <xf numFmtId="0" fontId="11" fillId="3" borderId="9" xfId="0" quotePrefix="1" applyFont="1" applyFill="1" applyBorder="1" applyAlignment="1">
      <alignment horizontal="justify" vertical="center" wrapText="1"/>
    </xf>
    <xf numFmtId="0" fontId="11" fillId="3" borderId="9" xfId="0" applyFont="1" applyFill="1" applyBorder="1" applyAlignment="1">
      <alignment vertical="center"/>
    </xf>
    <xf numFmtId="0" fontId="11" fillId="3" borderId="9" xfId="0" applyFont="1" applyFill="1" applyBorder="1" applyAlignment="1">
      <alignment vertical="center" wrapText="1"/>
    </xf>
    <xf numFmtId="0" fontId="11" fillId="0" borderId="20" xfId="0" applyFont="1" applyBorder="1" applyAlignment="1">
      <alignment horizontal="justify" vertical="center" wrapText="1"/>
    </xf>
    <xf numFmtId="0" fontId="11" fillId="3" borderId="20" xfId="0" applyFont="1" applyFill="1" applyBorder="1" applyAlignment="1">
      <alignment horizontal="center" vertical="center" wrapText="1"/>
    </xf>
    <xf numFmtId="0" fontId="11" fillId="3" borderId="20" xfId="0" applyFont="1" applyFill="1" applyBorder="1" applyAlignment="1">
      <alignment horizontal="justify" vertical="center" wrapText="1"/>
    </xf>
    <xf numFmtId="0" fontId="11" fillId="3" borderId="20" xfId="0" quotePrefix="1" applyFont="1" applyFill="1" applyBorder="1" applyAlignment="1">
      <alignment horizontal="justify" vertical="center" wrapText="1"/>
    </xf>
    <xf numFmtId="0" fontId="11" fillId="3" borderId="20" xfId="0" applyFont="1" applyFill="1" applyBorder="1" applyAlignment="1">
      <alignment vertical="center" wrapText="1"/>
    </xf>
    <xf numFmtId="0" fontId="15" fillId="3" borderId="20" xfId="0" applyFont="1" applyFill="1" applyBorder="1" applyAlignment="1">
      <alignment horizontal="left" vertical="center" wrapText="1"/>
    </xf>
    <xf numFmtId="0" fontId="11" fillId="0" borderId="9" xfId="0" applyFont="1" applyBorder="1" applyAlignment="1">
      <alignment horizontal="center" vertical="center" wrapText="1"/>
    </xf>
    <xf numFmtId="0" fontId="16" fillId="0" borderId="9" xfId="0" applyFont="1" applyBorder="1" applyAlignment="1">
      <alignment vertical="center" wrapText="1"/>
    </xf>
    <xf numFmtId="0" fontId="16" fillId="3" borderId="4" xfId="0" applyFont="1" applyFill="1" applyBorder="1" applyAlignment="1">
      <alignment horizontal="left" vertical="center" wrapText="1"/>
    </xf>
    <xf numFmtId="0" fontId="11" fillId="3" borderId="4" xfId="0" applyFont="1" applyFill="1" applyBorder="1" applyAlignment="1">
      <alignment horizontal="justify" vertical="center" wrapText="1"/>
    </xf>
    <xf numFmtId="0" fontId="11" fillId="3" borderId="4" xfId="0" quotePrefix="1" applyFont="1" applyFill="1" applyBorder="1" applyAlignment="1">
      <alignment horizontal="justify" vertical="center" wrapText="1"/>
    </xf>
    <xf numFmtId="0" fontId="11" fillId="0" borderId="9" xfId="0" applyFont="1" applyBorder="1" applyAlignment="1">
      <alignment vertical="center" wrapText="1"/>
    </xf>
    <xf numFmtId="0" fontId="11" fillId="0" borderId="20" xfId="0" applyFont="1" applyBorder="1" applyAlignment="1">
      <alignment horizontal="center" vertical="center" wrapText="1"/>
    </xf>
    <xf numFmtId="0" fontId="16" fillId="3" borderId="20" xfId="0" applyFont="1" applyFill="1" applyBorder="1" applyAlignment="1">
      <alignment horizontal="left" vertical="center" wrapText="1"/>
    </xf>
    <xf numFmtId="0" fontId="16" fillId="0" borderId="9" xfId="0" applyFont="1" applyBorder="1" applyAlignment="1">
      <alignment horizontal="justify" vertical="center" wrapText="1"/>
    </xf>
    <xf numFmtId="0" fontId="16" fillId="3" borderId="9" xfId="0" applyFont="1" applyFill="1" applyBorder="1" applyAlignment="1">
      <alignment horizontal="center" vertical="center" wrapText="1"/>
    </xf>
    <xf numFmtId="0" fontId="16" fillId="3" borderId="26" xfId="0" applyFont="1" applyFill="1" applyBorder="1" applyAlignment="1">
      <alignment horizontal="left" vertical="center" wrapText="1"/>
    </xf>
    <xf numFmtId="0" fontId="16" fillId="3" borderId="27" xfId="0" applyFont="1" applyFill="1" applyBorder="1" applyAlignment="1">
      <alignment horizontal="left" vertical="center" wrapText="1"/>
    </xf>
    <xf numFmtId="0" fontId="16" fillId="3" borderId="20" xfId="0" applyFont="1" applyFill="1" applyBorder="1" applyAlignment="1">
      <alignment horizontal="center" vertical="center" wrapText="1"/>
    </xf>
    <xf numFmtId="0" fontId="17" fillId="0" borderId="21" xfId="0" applyFont="1" applyBorder="1" applyAlignment="1">
      <alignment horizontal="justify" vertical="center" wrapText="1"/>
    </xf>
    <xf numFmtId="0" fontId="16" fillId="3" borderId="9" xfId="0" applyFont="1" applyFill="1" applyBorder="1" applyAlignment="1">
      <alignment vertical="center" wrapText="1"/>
    </xf>
    <xf numFmtId="0" fontId="16" fillId="11" borderId="9" xfId="0" applyFont="1" applyFill="1" applyBorder="1" applyAlignment="1">
      <alignment horizontal="justify" vertical="center" wrapText="1"/>
    </xf>
    <xf numFmtId="0" fontId="11" fillId="3" borderId="0" xfId="0" applyFont="1" applyFill="1"/>
    <xf numFmtId="0" fontId="11" fillId="3" borderId="0" xfId="0" applyFont="1" applyFill="1" applyAlignment="1">
      <alignment wrapText="1"/>
    </xf>
    <xf numFmtId="0" fontId="0" fillId="0" borderId="0" xfId="0" applyAlignment="1">
      <alignment wrapText="1"/>
    </xf>
    <xf numFmtId="0" fontId="13" fillId="5" borderId="9" xfId="0" applyFont="1" applyFill="1" applyBorder="1" applyAlignment="1">
      <alignment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14" fillId="7" borderId="31"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6" fillId="3" borderId="21" xfId="0" applyFont="1" applyFill="1" applyBorder="1" applyAlignment="1">
      <alignment horizontal="left" vertical="center" wrapText="1"/>
    </xf>
    <xf numFmtId="0" fontId="16" fillId="3" borderId="23" xfId="0" applyFont="1" applyFill="1" applyBorder="1" applyAlignment="1">
      <alignment horizontal="justify" vertical="center" wrapText="1"/>
    </xf>
    <xf numFmtId="0" fontId="16" fillId="3" borderId="34" xfId="0" applyFont="1" applyFill="1" applyBorder="1" applyAlignment="1">
      <alignment horizontal="justify" vertical="center" wrapText="1"/>
    </xf>
    <xf numFmtId="0" fontId="16" fillId="3" borderId="35" xfId="0" applyFont="1" applyFill="1" applyBorder="1" applyAlignment="1">
      <alignment horizontal="justify" vertical="center" wrapText="1"/>
    </xf>
    <xf numFmtId="0" fontId="11" fillId="3" borderId="21" xfId="0" applyFont="1" applyFill="1" applyBorder="1" applyAlignment="1">
      <alignment vertical="center" wrapText="1"/>
    </xf>
    <xf numFmtId="0" fontId="16" fillId="3" borderId="21" xfId="0" applyFont="1" applyFill="1" applyBorder="1" applyAlignment="1">
      <alignment horizontal="justify" vertical="center" wrapText="1"/>
    </xf>
    <xf numFmtId="0" fontId="11" fillId="0" borderId="9" xfId="0" applyFont="1" applyBorder="1" applyAlignment="1">
      <alignment wrapText="1"/>
    </xf>
    <xf numFmtId="0" fontId="11" fillId="0" borderId="9" xfId="0" applyFont="1" applyBorder="1"/>
    <xf numFmtId="0" fontId="11" fillId="3" borderId="9" xfId="0" applyFont="1" applyFill="1" applyBorder="1" applyAlignment="1">
      <alignment wrapText="1"/>
    </xf>
    <xf numFmtId="0" fontId="11" fillId="3" borderId="13" xfId="0" applyFont="1" applyFill="1" applyBorder="1" applyAlignment="1">
      <alignment wrapText="1"/>
    </xf>
    <xf numFmtId="0" fontId="16" fillId="3" borderId="23" xfId="0" applyFont="1" applyFill="1" applyBorder="1" applyAlignment="1">
      <alignment horizontal="left" vertical="center" wrapText="1"/>
    </xf>
    <xf numFmtId="0" fontId="16" fillId="3" borderId="4" xfId="0" applyFont="1" applyFill="1" applyBorder="1" applyAlignment="1">
      <alignment horizontal="justify" vertical="center" wrapText="1"/>
    </xf>
    <xf numFmtId="0" fontId="16" fillId="3" borderId="7" xfId="0" applyFont="1" applyFill="1" applyBorder="1" applyAlignment="1">
      <alignment horizontal="justify" vertical="center" wrapText="1"/>
    </xf>
    <xf numFmtId="0" fontId="11" fillId="3" borderId="4" xfId="0" applyFont="1" applyFill="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wrapText="1"/>
    </xf>
    <xf numFmtId="0" fontId="11" fillId="0" borderId="4" xfId="0" applyFont="1" applyBorder="1"/>
    <xf numFmtId="0" fontId="11" fillId="3" borderId="4" xfId="0" applyFont="1" applyFill="1" applyBorder="1" applyAlignment="1">
      <alignment wrapText="1"/>
    </xf>
    <xf numFmtId="0" fontId="11" fillId="3" borderId="38" xfId="0" applyFont="1" applyFill="1" applyBorder="1" applyAlignment="1">
      <alignment wrapText="1"/>
    </xf>
    <xf numFmtId="0" fontId="16" fillId="3" borderId="39" xfId="0" applyFont="1" applyFill="1" applyBorder="1" applyAlignment="1">
      <alignment horizontal="justify" vertical="center" wrapText="1"/>
    </xf>
    <xf numFmtId="0" fontId="16" fillId="3" borderId="26" xfId="0" applyFont="1" applyFill="1" applyBorder="1" applyAlignment="1">
      <alignment horizontal="justify" vertical="center" wrapText="1"/>
    </xf>
    <xf numFmtId="0" fontId="16" fillId="3" borderId="40" xfId="0" applyFont="1" applyFill="1" applyBorder="1" applyAlignment="1">
      <alignment horizontal="justify" vertical="center" wrapText="1"/>
    </xf>
    <xf numFmtId="0" fontId="16" fillId="3" borderId="9" xfId="0" applyFont="1" applyFill="1" applyBorder="1" applyAlignment="1">
      <alignment horizontal="justify" vertical="center" wrapText="1"/>
    </xf>
    <xf numFmtId="0" fontId="11" fillId="3" borderId="9" xfId="0" applyFont="1" applyFill="1" applyBorder="1"/>
    <xf numFmtId="0" fontId="11" fillId="3" borderId="15" xfId="0" applyFont="1" applyFill="1" applyBorder="1" applyAlignment="1">
      <alignment vertical="center" wrapText="1"/>
    </xf>
    <xf numFmtId="0" fontId="16" fillId="3" borderId="41" xfId="0" applyFont="1" applyFill="1" applyBorder="1" applyAlignment="1">
      <alignment horizontal="justify" vertical="center" wrapText="1"/>
    </xf>
    <xf numFmtId="0" fontId="16" fillId="3" borderId="15" xfId="0" applyFont="1" applyFill="1" applyBorder="1" applyAlignment="1">
      <alignment horizontal="justify" vertical="center" wrapText="1"/>
    </xf>
    <xf numFmtId="0" fontId="11" fillId="3" borderId="15" xfId="0" applyFont="1" applyFill="1" applyBorder="1" applyAlignment="1">
      <alignment wrapText="1"/>
    </xf>
    <xf numFmtId="0" fontId="11" fillId="3" borderId="15" xfId="0" applyFont="1" applyFill="1" applyBorder="1"/>
    <xf numFmtId="0" fontId="16" fillId="3" borderId="27"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1" fillId="3" borderId="20" xfId="0" applyFont="1" applyFill="1" applyBorder="1" applyAlignment="1">
      <alignment wrapText="1"/>
    </xf>
    <xf numFmtId="0" fontId="16" fillId="3" borderId="20" xfId="0" applyFont="1" applyFill="1" applyBorder="1" applyAlignment="1">
      <alignment vertical="center" wrapText="1"/>
    </xf>
    <xf numFmtId="0" fontId="16" fillId="3" borderId="20" xfId="0" applyFont="1" applyFill="1" applyBorder="1" applyAlignment="1">
      <alignment horizontal="justify" vertical="center" wrapText="1"/>
    </xf>
    <xf numFmtId="0" fontId="16" fillId="3" borderId="44" xfId="0" applyFont="1" applyFill="1" applyBorder="1" applyAlignment="1">
      <alignment horizontal="justify" vertical="center" wrapText="1"/>
    </xf>
    <xf numFmtId="0" fontId="11" fillId="3" borderId="20" xfId="0" applyFont="1" applyFill="1" applyBorder="1"/>
    <xf numFmtId="0" fontId="11" fillId="3" borderId="4" xfId="0" applyFont="1" applyFill="1" applyBorder="1"/>
    <xf numFmtId="0" fontId="11" fillId="3" borderId="4" xfId="0" applyFont="1" applyFill="1" applyBorder="1" applyAlignment="1">
      <alignment horizontal="center"/>
    </xf>
    <xf numFmtId="0" fontId="12" fillId="4" borderId="4" xfId="0" applyFont="1" applyFill="1" applyBorder="1" applyAlignment="1">
      <alignment horizontal="center" vertical="center" wrapText="1"/>
    </xf>
    <xf numFmtId="0" fontId="12" fillId="4" borderId="4" xfId="0" applyFont="1" applyFill="1" applyBorder="1" applyAlignment="1">
      <alignment horizontal="left" vertical="center" wrapText="1"/>
    </xf>
    <xf numFmtId="0" fontId="13" fillId="5" borderId="4" xfId="0" applyFont="1" applyFill="1" applyBorder="1" applyAlignment="1">
      <alignment horizontal="center" vertical="center" wrapText="1"/>
    </xf>
    <xf numFmtId="0" fontId="0" fillId="0" borderId="4" xfId="0" applyBorder="1"/>
    <xf numFmtId="0" fontId="14" fillId="6" borderId="4"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wrapText="1"/>
    </xf>
    <xf numFmtId="0" fontId="11" fillId="3" borderId="0" xfId="0" applyFont="1" applyFill="1" applyAlignment="1">
      <alignment horizontal="center"/>
    </xf>
    <xf numFmtId="0" fontId="0" fillId="0" borderId="0" xfId="0" applyAlignment="1">
      <alignment horizontal="center"/>
    </xf>
    <xf numFmtId="0" fontId="11" fillId="8" borderId="45" xfId="0" applyFont="1" applyFill="1" applyBorder="1" applyAlignment="1">
      <alignment horizontal="center" vertical="center" wrapText="1"/>
    </xf>
    <xf numFmtId="0" fontId="11" fillId="0" borderId="46" xfId="0" applyFont="1" applyBorder="1" applyAlignment="1">
      <alignment horizontal="justify" vertical="center"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justify" vertical="center" wrapText="1"/>
    </xf>
    <xf numFmtId="0" fontId="11" fillId="3" borderId="47"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22" fillId="12" borderId="49"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3" borderId="49" xfId="0" applyFont="1" applyFill="1" applyBorder="1" applyAlignment="1">
      <alignment vertical="center" wrapText="1"/>
    </xf>
    <xf numFmtId="0" fontId="11" fillId="3" borderId="49" xfId="0" applyFont="1" applyFill="1" applyBorder="1" applyAlignment="1">
      <alignment horizontal="left" vertical="center" wrapText="1"/>
    </xf>
    <xf numFmtId="0" fontId="11" fillId="10" borderId="49" xfId="0" applyFont="1" applyFill="1" applyBorder="1" applyAlignment="1">
      <alignment horizontal="center" vertical="center" wrapText="1"/>
    </xf>
    <xf numFmtId="0" fontId="11" fillId="3" borderId="49" xfId="0" applyFont="1" applyFill="1" applyBorder="1" applyAlignment="1">
      <alignment vertical="center"/>
    </xf>
    <xf numFmtId="0" fontId="11" fillId="3" borderId="16" xfId="0" applyFont="1" applyFill="1" applyBorder="1" applyAlignment="1">
      <alignment horizontal="center" vertical="center" wrapText="1"/>
    </xf>
    <xf numFmtId="0" fontId="11" fillId="3" borderId="17" xfId="0" applyFont="1" applyFill="1" applyBorder="1" applyAlignment="1">
      <alignment horizontal="left" vertical="center" wrapText="1"/>
    </xf>
    <xf numFmtId="0" fontId="11" fillId="3" borderId="53" xfId="0" applyFont="1" applyFill="1" applyBorder="1" applyAlignment="1">
      <alignment horizontal="left" vertical="center" wrapText="1"/>
    </xf>
    <xf numFmtId="0" fontId="11" fillId="3" borderId="54" xfId="0" applyFont="1" applyFill="1" applyBorder="1" applyAlignment="1">
      <alignment horizontal="left" vertical="center" wrapText="1"/>
    </xf>
    <xf numFmtId="0" fontId="11" fillId="3" borderId="23" xfId="0" applyFont="1" applyFill="1" applyBorder="1" applyAlignment="1">
      <alignment horizontal="center" vertical="center" wrapText="1"/>
    </xf>
    <xf numFmtId="0" fontId="11" fillId="3" borderId="23" xfId="0" applyFont="1" applyFill="1" applyBorder="1" applyAlignment="1">
      <alignment horizontal="justify" vertical="center" wrapText="1"/>
    </xf>
    <xf numFmtId="0" fontId="11" fillId="3" borderId="23" xfId="0" applyFont="1" applyFill="1" applyBorder="1" applyAlignment="1">
      <alignment horizontal="left" vertical="center" wrapText="1"/>
    </xf>
    <xf numFmtId="0" fontId="11" fillId="3" borderId="23" xfId="0" quotePrefix="1" applyFont="1" applyFill="1" applyBorder="1" applyAlignment="1">
      <alignment horizontal="left" vertical="center" wrapText="1"/>
    </xf>
    <xf numFmtId="0" fontId="11" fillId="3" borderId="23" xfId="0" applyFont="1" applyFill="1" applyBorder="1" applyAlignment="1">
      <alignment vertical="center"/>
    </xf>
    <xf numFmtId="0" fontId="11" fillId="3" borderId="4" xfId="0" applyFont="1" applyFill="1" applyBorder="1" applyAlignment="1">
      <alignment horizontal="left" vertical="center" wrapText="1"/>
    </xf>
    <xf numFmtId="0" fontId="11" fillId="3" borderId="57" xfId="0" applyFont="1" applyFill="1" applyBorder="1" applyAlignment="1">
      <alignment horizontal="left" vertical="center" wrapText="1"/>
    </xf>
    <xf numFmtId="0" fontId="11" fillId="3" borderId="58" xfId="0" applyFont="1" applyFill="1" applyBorder="1" applyAlignment="1">
      <alignment horizontal="left" vertical="center" wrapText="1"/>
    </xf>
    <xf numFmtId="0" fontId="0" fillId="0" borderId="0" xfId="0" applyAlignment="1">
      <alignment horizontal="left" vertical="center" wrapText="1"/>
    </xf>
    <xf numFmtId="0" fontId="11" fillId="3" borderId="4" xfId="0" applyFont="1" applyFill="1" applyBorder="1" applyAlignment="1">
      <alignment vertical="center"/>
    </xf>
    <xf numFmtId="0" fontId="11" fillId="3" borderId="26" xfId="0" applyFont="1" applyFill="1" applyBorder="1" applyAlignment="1">
      <alignment horizontal="left" vertical="center" wrapText="1"/>
    </xf>
    <xf numFmtId="0" fontId="11" fillId="3" borderId="39" xfId="0" applyFont="1" applyFill="1" applyBorder="1" applyAlignment="1">
      <alignment horizontal="left" vertical="center" wrapText="1"/>
    </xf>
    <xf numFmtId="0" fontId="11" fillId="3" borderId="40"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0" borderId="43" xfId="0" applyFont="1" applyBorder="1" applyAlignment="1">
      <alignment vertical="center" wrapText="1"/>
    </xf>
    <xf numFmtId="0" fontId="11" fillId="3" borderId="62" xfId="0" applyFont="1" applyFill="1" applyBorder="1" applyAlignment="1">
      <alignment vertical="center" wrapText="1"/>
    </xf>
    <xf numFmtId="0" fontId="11" fillId="3" borderId="29" xfId="0" applyFont="1" applyFill="1" applyBorder="1" applyAlignment="1">
      <alignment vertical="center" wrapText="1"/>
    </xf>
    <xf numFmtId="0" fontId="11" fillId="3" borderId="49" xfId="0" applyFont="1" applyFill="1" applyBorder="1" applyAlignment="1">
      <alignment horizontal="justify" vertical="center" wrapText="1"/>
    </xf>
    <xf numFmtId="0" fontId="11" fillId="9" borderId="49"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31" xfId="0" applyFont="1" applyFill="1" applyBorder="1" applyAlignment="1">
      <alignment wrapText="1"/>
    </xf>
    <xf numFmtId="0" fontId="11" fillId="10" borderId="21"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11" fillId="0" borderId="9" xfId="0" applyFont="1" applyBorder="1" applyAlignment="1">
      <alignment horizontal="justify" vertical="center" wrapText="1"/>
    </xf>
    <xf numFmtId="0" fontId="16" fillId="3" borderId="21" xfId="0" applyFont="1" applyFill="1" applyBorder="1" applyAlignment="1">
      <alignment horizontal="center" vertical="center" wrapText="1"/>
    </xf>
    <xf numFmtId="0" fontId="23" fillId="0" borderId="4" xfId="0" applyFont="1" applyBorder="1" applyAlignment="1">
      <alignment horizontal="justify" vertical="center" wrapText="1"/>
    </xf>
    <xf numFmtId="0" fontId="0" fillId="0" borderId="4" xfId="0" applyBorder="1" applyAlignment="1">
      <alignment horizontal="justify" vertical="center" wrapText="1"/>
    </xf>
    <xf numFmtId="0" fontId="11" fillId="0" borderId="4" xfId="0" applyFont="1" applyBorder="1" applyAlignment="1">
      <alignment horizontal="justify" vertical="center" wrapText="1"/>
    </xf>
    <xf numFmtId="0" fontId="11" fillId="3" borderId="50" xfId="0" applyFont="1" applyFill="1" applyBorder="1" applyAlignment="1">
      <alignment horizontal="justify" vertical="center" wrapText="1"/>
    </xf>
    <xf numFmtId="0" fontId="14" fillId="6" borderId="20" xfId="0" applyFont="1" applyFill="1" applyBorder="1" applyAlignment="1">
      <alignment horizontal="left" vertical="top" wrapText="1"/>
    </xf>
    <xf numFmtId="0" fontId="11" fillId="3" borderId="23" xfId="0" applyFont="1" applyFill="1" applyBorder="1" applyAlignment="1">
      <alignment vertical="top" wrapText="1"/>
    </xf>
    <xf numFmtId="0" fontId="11" fillId="3" borderId="23" xfId="0" applyFont="1" applyFill="1" applyBorder="1" applyAlignment="1">
      <alignment horizontal="left" vertical="top" wrapText="1"/>
    </xf>
    <xf numFmtId="0" fontId="16" fillId="3" borderId="23" xfId="0" applyFont="1" applyFill="1" applyBorder="1" applyAlignment="1">
      <alignment horizontal="left" vertical="top" wrapText="1"/>
    </xf>
    <xf numFmtId="0" fontId="16" fillId="0" borderId="23" xfId="0" applyFont="1" applyBorder="1" applyAlignment="1">
      <alignment horizontal="left" vertical="top" wrapText="1"/>
    </xf>
    <xf numFmtId="0" fontId="11" fillId="3" borderId="9" xfId="0" applyFont="1" applyFill="1" applyBorder="1" applyAlignment="1">
      <alignment vertical="top" wrapText="1"/>
    </xf>
    <xf numFmtId="0" fontId="11" fillId="3" borderId="24" xfId="0" applyFont="1" applyFill="1" applyBorder="1" applyAlignment="1">
      <alignment horizontal="justify" vertical="center" wrapText="1"/>
    </xf>
    <xf numFmtId="0" fontId="11" fillId="3" borderId="4" xfId="0" applyFont="1" applyFill="1" applyBorder="1" applyAlignment="1">
      <alignment vertical="top" wrapText="1"/>
    </xf>
    <xf numFmtId="0" fontId="11" fillId="3" borderId="4" xfId="0" applyFont="1" applyFill="1" applyBorder="1" applyAlignment="1">
      <alignment horizontal="left" vertical="top" wrapText="1"/>
    </xf>
    <xf numFmtId="0" fontId="16" fillId="3" borderId="4" xfId="0" applyFont="1" applyFill="1" applyBorder="1" applyAlignment="1">
      <alignment horizontal="left" vertical="top" wrapText="1"/>
    </xf>
    <xf numFmtId="0" fontId="16" fillId="0" borderId="4" xfId="0" applyFont="1" applyBorder="1" applyAlignment="1">
      <alignment horizontal="left" vertical="top" wrapText="1"/>
    </xf>
    <xf numFmtId="0" fontId="11" fillId="8" borderId="66" xfId="0" applyFont="1" applyFill="1" applyBorder="1" applyAlignment="1">
      <alignment horizontal="center" vertical="center" wrapText="1"/>
    </xf>
    <xf numFmtId="0" fontId="11" fillId="0" borderId="49" xfId="0" applyFont="1" applyBorder="1" applyAlignment="1">
      <alignment horizontal="justify" vertical="center" wrapText="1"/>
    </xf>
    <xf numFmtId="0" fontId="11" fillId="3" borderId="49" xfId="0" quotePrefix="1" applyFont="1" applyFill="1" applyBorder="1" applyAlignment="1">
      <alignment horizontal="justify" vertical="center" wrapText="1"/>
    </xf>
    <xf numFmtId="0" fontId="11" fillId="0" borderId="21" xfId="0" applyFont="1" applyBorder="1" applyAlignment="1">
      <alignment horizontal="justify" vertical="center" wrapText="1"/>
    </xf>
    <xf numFmtId="0" fontId="11" fillId="3" borderId="9" xfId="0" applyFont="1" applyFill="1" applyBorder="1" applyAlignment="1">
      <alignment horizontal="left" vertical="top"/>
    </xf>
    <xf numFmtId="0" fontId="11" fillId="3" borderId="13" xfId="0" applyFont="1" applyFill="1" applyBorder="1"/>
    <xf numFmtId="0" fontId="11" fillId="3" borderId="25" xfId="0" applyFont="1" applyFill="1" applyBorder="1" applyAlignment="1">
      <alignment horizontal="justify" vertical="center" wrapText="1"/>
    </xf>
    <xf numFmtId="0" fontId="11" fillId="3" borderId="20" xfId="0" applyFont="1" applyFill="1" applyBorder="1" applyAlignment="1">
      <alignment horizontal="left" vertical="top"/>
    </xf>
    <xf numFmtId="0" fontId="11" fillId="3" borderId="31" xfId="0" applyFont="1" applyFill="1" applyBorder="1"/>
    <xf numFmtId="0" fontId="11" fillId="3" borderId="4" xfId="0" applyFont="1" applyFill="1" applyBorder="1" applyAlignment="1">
      <alignment horizontal="left" vertical="top"/>
    </xf>
    <xf numFmtId="0" fontId="11" fillId="3" borderId="38" xfId="0" applyFont="1" applyFill="1" applyBorder="1"/>
    <xf numFmtId="0" fontId="0" fillId="0" borderId="0" xfId="0" applyAlignment="1">
      <alignment horizontal="left" vertical="top"/>
    </xf>
    <xf numFmtId="0" fontId="11" fillId="3" borderId="13" xfId="0" applyFont="1" applyFill="1" applyBorder="1" applyAlignment="1">
      <alignment horizontal="justify" vertical="center" wrapText="1"/>
    </xf>
    <xf numFmtId="0" fontId="11" fillId="3" borderId="38" xfId="0" applyFont="1" applyFill="1" applyBorder="1" applyAlignment="1">
      <alignment horizontal="justify" vertical="center" wrapText="1"/>
    </xf>
    <xf numFmtId="0" fontId="15" fillId="0" borderId="9" xfId="0" quotePrefix="1" applyFont="1" applyBorder="1" applyAlignment="1">
      <alignment horizontal="justify" vertical="center" wrapText="1"/>
    </xf>
    <xf numFmtId="0" fontId="15" fillId="0" borderId="9" xfId="0" applyFont="1" applyBorder="1" applyAlignment="1">
      <alignment horizontal="justify" vertical="center" wrapText="1"/>
    </xf>
    <xf numFmtId="0" fontId="11" fillId="3" borderId="21" xfId="0" applyFont="1" applyFill="1" applyBorder="1" applyAlignment="1">
      <alignment wrapText="1"/>
    </xf>
    <xf numFmtId="0" fontId="8" fillId="3" borderId="21" xfId="2" applyFill="1" applyBorder="1" applyAlignment="1">
      <alignment horizontal="center" vertical="center" wrapText="1"/>
    </xf>
    <xf numFmtId="0" fontId="11" fillId="3" borderId="21" xfId="0" applyFont="1" applyFill="1" applyBorder="1" applyAlignment="1">
      <alignment horizontal="center" vertical="center"/>
    </xf>
    <xf numFmtId="0" fontId="11" fillId="3" borderId="21" xfId="0" applyFont="1" applyFill="1" applyBorder="1" applyAlignment="1">
      <alignment horizontal="left" wrapText="1"/>
    </xf>
    <xf numFmtId="0" fontId="0" fillId="0" borderId="0" xfId="0" applyAlignment="1">
      <alignment horizontal="justify" vertical="center" wrapText="1"/>
    </xf>
    <xf numFmtId="0" fontId="11" fillId="3" borderId="10" xfId="0" applyFont="1" applyFill="1" applyBorder="1" applyAlignment="1">
      <alignment horizontal="justify" vertical="center" wrapText="1"/>
    </xf>
    <xf numFmtId="0" fontId="0" fillId="0" borderId="45" xfId="0" applyBorder="1" applyAlignment="1">
      <alignment horizontal="justify" vertical="center" wrapText="1"/>
    </xf>
    <xf numFmtId="0" fontId="15" fillId="0" borderId="20" xfId="0" quotePrefix="1" applyFont="1" applyBorder="1" applyAlignment="1">
      <alignment horizontal="justify" vertical="center" wrapText="1"/>
    </xf>
    <xf numFmtId="0" fontId="15" fillId="0" borderId="20" xfId="0" applyFont="1" applyBorder="1" applyAlignment="1">
      <alignment horizontal="justify" vertical="center" wrapText="1"/>
    </xf>
    <xf numFmtId="0" fontId="11" fillId="3" borderId="71" xfId="0" applyFont="1" applyFill="1" applyBorder="1" applyAlignment="1">
      <alignment horizontal="left" vertical="center" wrapText="1"/>
    </xf>
    <xf numFmtId="0" fontId="8" fillId="3" borderId="71" xfId="2" applyFill="1" applyBorder="1" applyAlignment="1">
      <alignment horizontal="center" vertical="center" wrapText="1"/>
    </xf>
    <xf numFmtId="0" fontId="11" fillId="3" borderId="71" xfId="0" applyFont="1" applyFill="1" applyBorder="1" applyAlignment="1">
      <alignment horizontal="center" vertical="center"/>
    </xf>
    <xf numFmtId="0" fontId="17" fillId="3" borderId="71" xfId="0" applyFont="1" applyFill="1" applyBorder="1" applyAlignment="1">
      <alignment horizontal="left" vertical="center" wrapText="1"/>
    </xf>
    <xf numFmtId="0" fontId="11" fillId="3" borderId="71" xfId="0" applyFont="1" applyFill="1" applyBorder="1" applyAlignment="1">
      <alignment horizontal="center" vertical="center" wrapText="1"/>
    </xf>
    <xf numFmtId="0" fontId="11" fillId="3" borderId="71" xfId="0" applyFont="1" applyFill="1" applyBorder="1" applyAlignment="1">
      <alignment horizontal="justify" vertical="center" wrapText="1"/>
    </xf>
    <xf numFmtId="0" fontId="11" fillId="3" borderId="44" xfId="0" applyFont="1" applyFill="1" applyBorder="1" applyAlignment="1">
      <alignment horizontal="justify" vertical="center" wrapText="1"/>
    </xf>
    <xf numFmtId="0" fontId="13" fillId="3" borderId="0" xfId="0" applyFont="1" applyFill="1" applyAlignment="1">
      <alignment horizontal="center"/>
    </xf>
    <xf numFmtId="0" fontId="16" fillId="3" borderId="0" xfId="0" applyFont="1" applyFill="1" applyAlignment="1">
      <alignment horizontal="center"/>
    </xf>
    <xf numFmtId="0" fontId="16" fillId="3" borderId="0" xfId="0" applyFont="1" applyFill="1"/>
    <xf numFmtId="0" fontId="12" fillId="3" borderId="0" xfId="0" applyFont="1" applyFill="1" applyAlignment="1">
      <alignment horizontal="left" vertical="center"/>
    </xf>
    <xf numFmtId="0" fontId="24" fillId="5" borderId="15" xfId="0" applyFont="1" applyFill="1" applyBorder="1" applyAlignment="1">
      <alignment horizontal="center" vertical="center" wrapText="1"/>
    </xf>
    <xf numFmtId="0" fontId="13" fillId="5"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77" xfId="0" applyFont="1" applyFill="1" applyBorder="1" applyAlignment="1">
      <alignment horizontal="center" vertical="center" wrapText="1"/>
    </xf>
    <xf numFmtId="0" fontId="14" fillId="7" borderId="78" xfId="0" applyFont="1" applyFill="1" applyBorder="1" applyAlignment="1">
      <alignment horizontal="center" vertical="center" wrapText="1"/>
    </xf>
    <xf numFmtId="0" fontId="11" fillId="0" borderId="49" xfId="0" applyFont="1" applyBorder="1" applyAlignment="1">
      <alignment horizontal="left" vertical="center" wrapText="1"/>
    </xf>
    <xf numFmtId="0" fontId="13" fillId="4" borderId="49" xfId="0" applyFont="1" applyFill="1" applyBorder="1" applyAlignment="1">
      <alignment horizontal="center" vertical="center" wrapText="1"/>
    </xf>
    <xf numFmtId="0" fontId="16" fillId="0" borderId="49" xfId="0" applyFont="1" applyBorder="1" applyAlignment="1">
      <alignment horizontal="center" vertical="center" wrapText="1"/>
    </xf>
    <xf numFmtId="0" fontId="16" fillId="3" borderId="49" xfId="0" applyFont="1" applyFill="1" applyBorder="1" applyAlignment="1">
      <alignment horizontal="center" vertical="center" wrapText="1"/>
    </xf>
    <xf numFmtId="0" fontId="16" fillId="0" borderId="49" xfId="0" applyFont="1" applyBorder="1" applyAlignment="1">
      <alignment horizontal="left" vertical="center" wrapText="1"/>
    </xf>
    <xf numFmtId="0" fontId="11" fillId="12" borderId="49" xfId="0" applyFont="1" applyFill="1" applyBorder="1" applyAlignment="1">
      <alignment horizontal="center" vertical="center" wrapText="1"/>
    </xf>
    <xf numFmtId="0" fontId="11" fillId="8" borderId="49" xfId="0" applyFont="1" applyFill="1" applyBorder="1" applyAlignment="1">
      <alignment horizontal="left" vertical="center"/>
    </xf>
    <xf numFmtId="0" fontId="11" fillId="0" borderId="49" xfId="0" applyFont="1" applyBorder="1" applyAlignment="1">
      <alignment horizontal="center" vertical="center" wrapText="1"/>
    </xf>
    <xf numFmtId="0" fontId="16" fillId="9" borderId="79" xfId="1" applyNumberFormat="1" applyFont="1" applyFill="1" applyBorder="1" applyAlignment="1">
      <alignment horizontal="center" vertical="center" wrapText="1"/>
    </xf>
    <xf numFmtId="0" fontId="25" fillId="0" borderId="71" xfId="0" applyFont="1" applyBorder="1" applyAlignment="1">
      <alignment horizontal="center" vertical="center" wrapText="1"/>
    </xf>
    <xf numFmtId="0" fontId="25" fillId="0" borderId="71" xfId="0" applyFont="1" applyBorder="1" applyAlignment="1">
      <alignment horizontal="center" vertical="center"/>
    </xf>
    <xf numFmtId="0" fontId="16" fillId="3" borderId="9" xfId="0" applyFont="1" applyFill="1" applyBorder="1" applyAlignment="1">
      <alignment horizontal="left" vertical="center" wrapText="1"/>
    </xf>
    <xf numFmtId="0" fontId="11" fillId="8" borderId="9" xfId="0" applyFont="1" applyFill="1" applyBorder="1" applyAlignment="1">
      <alignment horizontal="left" vertical="center"/>
    </xf>
    <xf numFmtId="0" fontId="25" fillId="0" borderId="71" xfId="0" applyFont="1" applyBorder="1" applyAlignment="1">
      <alignment vertical="center" wrapText="1"/>
    </xf>
    <xf numFmtId="0" fontId="0" fillId="0" borderId="20" xfId="0" applyBorder="1" applyAlignment="1">
      <alignment horizontal="center"/>
    </xf>
    <xf numFmtId="0" fontId="0" fillId="0" borderId="20" xfId="0" applyBorder="1"/>
    <xf numFmtId="0" fontId="16" fillId="0" borderId="2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0" xfId="0" applyFont="1" applyBorder="1" applyAlignment="1">
      <alignment horizontal="center" vertical="center" wrapText="1"/>
    </xf>
    <xf numFmtId="0" fontId="11" fillId="8" borderId="20" xfId="0" applyFont="1" applyFill="1" applyBorder="1" applyAlignment="1">
      <alignment horizontal="left" vertical="center"/>
    </xf>
    <xf numFmtId="0" fontId="11" fillId="3" borderId="20" xfId="0" applyFont="1" applyFill="1" applyBorder="1" applyAlignment="1">
      <alignment horizontal="left" vertical="center" wrapText="1"/>
    </xf>
    <xf numFmtId="0" fontId="2" fillId="0" borderId="0" xfId="0" applyFont="1" applyAlignment="1">
      <alignment horizontal="center"/>
    </xf>
    <xf numFmtId="0" fontId="27" fillId="0" borderId="0" xfId="0" applyFont="1" applyAlignment="1">
      <alignment horizontal="center"/>
    </xf>
    <xf numFmtId="0" fontId="27" fillId="0" borderId="0" xfId="0" applyFont="1"/>
    <xf numFmtId="0" fontId="0" fillId="0" borderId="80" xfId="0" applyBorder="1" applyAlignment="1">
      <alignment horizontal="justify" vertical="center" wrapText="1"/>
    </xf>
    <xf numFmtId="0" fontId="0" fillId="0" borderId="81" xfId="0" applyBorder="1" applyAlignment="1">
      <alignment horizontal="justify" vertical="center" wrapText="1"/>
    </xf>
    <xf numFmtId="0" fontId="0" fillId="0" borderId="82" xfId="0" applyBorder="1" applyAlignment="1">
      <alignment horizontal="justify" vertical="center" wrapText="1"/>
    </xf>
    <xf numFmtId="0" fontId="0" fillId="0" borderId="83" xfId="0" applyBorder="1" applyAlignment="1">
      <alignment horizontal="justify" vertical="center" wrapText="1"/>
    </xf>
    <xf numFmtId="0" fontId="0" fillId="0" borderId="84" xfId="0" applyBorder="1" applyAlignment="1">
      <alignment horizontal="justify" vertical="center" wrapText="1"/>
    </xf>
    <xf numFmtId="0" fontId="0" fillId="0" borderId="86" xfId="0" applyBorder="1" applyAlignment="1">
      <alignment horizontal="justify" vertical="center" wrapText="1"/>
    </xf>
    <xf numFmtId="0" fontId="0" fillId="0" borderId="87" xfId="0" applyBorder="1" applyAlignment="1">
      <alignment horizontal="justify" vertical="center" wrapText="1"/>
    </xf>
    <xf numFmtId="0" fontId="0" fillId="0" borderId="88" xfId="0" applyBorder="1" applyAlignment="1">
      <alignment horizontal="justify" vertical="center" wrapText="1"/>
    </xf>
    <xf numFmtId="0" fontId="0" fillId="0" borderId="89" xfId="0" applyBorder="1" applyAlignment="1">
      <alignment horizontal="justify" vertical="center" wrapText="1"/>
    </xf>
    <xf numFmtId="0" fontId="0" fillId="0" borderId="90" xfId="0" applyBorder="1" applyAlignment="1">
      <alignment horizontal="justify" vertical="center" wrapText="1"/>
    </xf>
    <xf numFmtId="0" fontId="0" fillId="0" borderId="91" xfId="0" applyBorder="1" applyAlignment="1">
      <alignment horizontal="justify" vertical="center" wrapText="1"/>
    </xf>
    <xf numFmtId="0" fontId="13" fillId="5" borderId="92" xfId="0" applyFont="1" applyFill="1" applyBorder="1" applyAlignment="1">
      <alignment horizontal="center" vertical="center" wrapText="1"/>
    </xf>
    <xf numFmtId="0" fontId="13" fillId="5" borderId="85" xfId="0" applyFont="1" applyFill="1" applyBorder="1" applyAlignment="1">
      <alignment horizontal="center" vertical="center" wrapText="1"/>
    </xf>
    <xf numFmtId="0" fontId="16" fillId="3" borderId="24"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1" fillId="3" borderId="15" xfId="0" quotePrefix="1" applyFont="1" applyFill="1" applyBorder="1" applyAlignment="1">
      <alignment horizontal="left" vertical="center" wrapText="1"/>
    </xf>
    <xf numFmtId="0" fontId="16" fillId="3" borderId="49" xfId="0" applyFont="1" applyFill="1" applyBorder="1" applyAlignment="1">
      <alignment horizontal="left" vertical="center" wrapText="1"/>
    </xf>
    <xf numFmtId="0" fontId="11" fillId="3" borderId="49" xfId="0" quotePrefix="1" applyFont="1" applyFill="1" applyBorder="1" applyAlignment="1">
      <alignment horizontal="left" vertical="center" wrapText="1"/>
    </xf>
    <xf numFmtId="0" fontId="16" fillId="9" borderId="49" xfId="0" applyFont="1" applyFill="1" applyBorder="1" applyAlignment="1">
      <alignment horizontal="center" vertical="center" wrapText="1"/>
    </xf>
    <xf numFmtId="0" fontId="11" fillId="3" borderId="93" xfId="0" applyFont="1" applyFill="1" applyBorder="1" applyAlignment="1">
      <alignment horizontal="justify" vertical="center" wrapText="1"/>
    </xf>
    <xf numFmtId="0" fontId="11" fillId="3" borderId="21" xfId="0" applyFont="1" applyFill="1" applyBorder="1" applyAlignment="1">
      <alignment horizontal="justify" vertical="center" wrapText="1"/>
    </xf>
    <xf numFmtId="0" fontId="17" fillId="11" borderId="4" xfId="0" applyFont="1" applyFill="1" applyBorder="1" applyAlignment="1">
      <alignment horizontal="justify" vertical="center" wrapText="1"/>
    </xf>
    <xf numFmtId="0" fontId="11" fillId="3" borderId="31" xfId="0" applyFont="1" applyFill="1" applyBorder="1" applyAlignment="1">
      <alignment horizontal="justify" vertical="center" wrapText="1"/>
    </xf>
    <xf numFmtId="0" fontId="17" fillId="11" borderId="9" xfId="0" applyFont="1" applyFill="1" applyBorder="1" applyAlignment="1">
      <alignment horizontal="justify" vertical="center" wrapText="1"/>
    </xf>
    <xf numFmtId="0" fontId="11" fillId="3" borderId="96" xfId="0" applyFont="1" applyFill="1" applyBorder="1" applyAlignment="1">
      <alignment horizontal="justify" vertical="center" wrapText="1"/>
    </xf>
    <xf numFmtId="0" fontId="11" fillId="0" borderId="96" xfId="0" applyFont="1" applyBorder="1" applyAlignment="1">
      <alignment horizontal="justify" vertical="center" wrapText="1"/>
    </xf>
    <xf numFmtId="0" fontId="11" fillId="3" borderId="97" xfId="0" applyFont="1" applyFill="1" applyBorder="1" applyAlignment="1">
      <alignment horizontal="justify" vertical="center" wrapText="1"/>
    </xf>
    <xf numFmtId="0" fontId="16" fillId="3" borderId="21" xfId="0" applyFont="1" applyFill="1" applyBorder="1" applyAlignment="1">
      <alignment vertical="center" wrapText="1"/>
    </xf>
    <xf numFmtId="0" fontId="16" fillId="3" borderId="4" xfId="0" applyFont="1" applyFill="1" applyBorder="1" applyAlignment="1">
      <alignment vertical="center" wrapText="1"/>
    </xf>
    <xf numFmtId="0" fontId="11" fillId="3" borderId="27" xfId="0" applyFont="1" applyFill="1" applyBorder="1" applyAlignment="1">
      <alignment horizontal="left" vertical="center" wrapText="1"/>
    </xf>
    <xf numFmtId="0" fontId="11" fillId="3" borderId="21" xfId="0" applyFont="1" applyFill="1" applyBorder="1" applyAlignment="1">
      <alignment horizontal="justify" wrapText="1"/>
    </xf>
    <xf numFmtId="0" fontId="11" fillId="3" borderId="4" xfId="0" applyFont="1" applyFill="1" applyBorder="1" applyAlignment="1">
      <alignment horizontal="justify" wrapText="1"/>
    </xf>
    <xf numFmtId="0" fontId="11" fillId="0" borderId="15" xfId="0" applyFont="1" applyBorder="1" applyAlignment="1">
      <alignment horizontal="justify" vertical="center" wrapText="1"/>
    </xf>
    <xf numFmtId="0" fontId="11" fillId="3" borderId="39" xfId="0" applyFont="1" applyFill="1" applyBorder="1" applyAlignment="1">
      <alignment horizontal="justify" vertical="center" wrapText="1"/>
    </xf>
    <xf numFmtId="0" fontId="11" fillId="3" borderId="26" xfId="0" applyFont="1" applyFill="1" applyBorder="1" applyAlignment="1">
      <alignment horizontal="justify" vertical="center" wrapText="1"/>
    </xf>
    <xf numFmtId="0" fontId="11" fillId="3" borderId="34" xfId="0" applyFont="1" applyFill="1" applyBorder="1" applyAlignment="1">
      <alignment horizontal="justify" vertical="center" wrapText="1"/>
    </xf>
    <xf numFmtId="0" fontId="11" fillId="3" borderId="104" xfId="0" applyFont="1" applyFill="1" applyBorder="1" applyAlignment="1">
      <alignment horizontal="justify" vertical="center" wrapText="1"/>
    </xf>
    <xf numFmtId="0" fontId="11" fillId="3" borderId="40" xfId="0" applyFont="1" applyFill="1" applyBorder="1" applyAlignment="1">
      <alignment horizontal="justify" vertical="center" wrapText="1"/>
    </xf>
    <xf numFmtId="0" fontId="11" fillId="3" borderId="58" xfId="0" applyFont="1" applyFill="1" applyBorder="1" applyAlignment="1">
      <alignment horizontal="justify" vertical="center" wrapText="1"/>
    </xf>
    <xf numFmtId="0" fontId="11" fillId="3" borderId="57" xfId="0" applyFont="1" applyFill="1" applyBorder="1" applyAlignment="1">
      <alignment horizontal="justify" vertical="center" wrapText="1"/>
    </xf>
    <xf numFmtId="0" fontId="11" fillId="3" borderId="103" xfId="0" applyFont="1" applyFill="1" applyBorder="1" applyAlignment="1">
      <alignment horizontal="justify" vertical="center" wrapText="1"/>
    </xf>
    <xf numFmtId="0" fontId="11" fillId="3" borderId="17" xfId="0" applyFont="1" applyFill="1" applyBorder="1" applyAlignment="1">
      <alignment horizontal="justify" vertical="center" wrapText="1"/>
    </xf>
    <xf numFmtId="0" fontId="11" fillId="3" borderId="99" xfId="0" applyFont="1" applyFill="1" applyBorder="1" applyAlignment="1">
      <alignment horizontal="justify" vertical="center" wrapText="1"/>
    </xf>
    <xf numFmtId="0" fontId="11" fillId="3" borderId="25" xfId="0" applyFont="1" applyFill="1" applyBorder="1" applyAlignment="1">
      <alignment horizontal="left" vertical="center" wrapText="1"/>
    </xf>
    <xf numFmtId="0" fontId="11" fillId="3" borderId="16" xfId="0" applyFont="1" applyFill="1" applyBorder="1" applyAlignment="1">
      <alignment horizontal="justify" vertical="center" wrapText="1"/>
    </xf>
    <xf numFmtId="0" fontId="13" fillId="5" borderId="108" xfId="0" applyFont="1" applyFill="1" applyBorder="1" applyAlignment="1">
      <alignment horizontal="center" vertical="center" wrapText="1"/>
    </xf>
    <xf numFmtId="0" fontId="11" fillId="3" borderId="27" xfId="0" applyFont="1" applyFill="1" applyBorder="1" applyAlignment="1">
      <alignment horizontal="justify" vertical="center" wrapText="1"/>
    </xf>
    <xf numFmtId="0" fontId="11" fillId="10" borderId="4" xfId="0" applyFont="1" applyFill="1" applyBorder="1" applyAlignment="1">
      <alignment horizontal="center" vertical="center" wrapText="1"/>
    </xf>
    <xf numFmtId="0" fontId="17" fillId="11" borderId="12" xfId="0" applyFont="1" applyFill="1" applyBorder="1" applyAlignment="1">
      <alignment vertical="center" wrapText="1"/>
    </xf>
    <xf numFmtId="0" fontId="17" fillId="11" borderId="52" xfId="0" applyFont="1" applyFill="1" applyBorder="1" applyAlignment="1">
      <alignment vertical="center" wrapText="1"/>
    </xf>
    <xf numFmtId="0" fontId="17" fillId="11" borderId="37" xfId="0" applyFont="1" applyFill="1" applyBorder="1" applyAlignment="1">
      <alignment vertical="center" wrapText="1"/>
    </xf>
    <xf numFmtId="0" fontId="11" fillId="3" borderId="66" xfId="0" applyFont="1" applyFill="1" applyBorder="1" applyAlignment="1">
      <alignment horizontal="center" vertical="center" wrapText="1"/>
    </xf>
    <xf numFmtId="0" fontId="11" fillId="3" borderId="23" xfId="0" applyFont="1" applyFill="1" applyBorder="1" applyAlignment="1">
      <alignment vertical="center" wrapText="1"/>
    </xf>
    <xf numFmtId="0" fontId="22" fillId="12" borderId="4" xfId="0" applyFont="1" applyFill="1" applyBorder="1" applyAlignment="1">
      <alignment horizontal="center" vertical="center" wrapText="1"/>
    </xf>
    <xf numFmtId="0" fontId="11" fillId="3" borderId="85" xfId="0" applyFont="1" applyFill="1" applyBorder="1" applyAlignment="1">
      <alignment horizontal="center" vertical="center"/>
    </xf>
    <xf numFmtId="0" fontId="11" fillId="3" borderId="79" xfId="0" applyFont="1" applyFill="1" applyBorder="1" applyAlignment="1">
      <alignment horizontal="center" vertical="center"/>
    </xf>
    <xf numFmtId="0" fontId="11" fillId="3" borderId="86" xfId="0" applyFont="1" applyFill="1" applyBorder="1" applyAlignment="1">
      <alignment horizontal="center" vertical="center"/>
    </xf>
    <xf numFmtId="0" fontId="11" fillId="3" borderId="111"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46" xfId="0" applyFont="1" applyFill="1" applyBorder="1" applyAlignment="1">
      <alignment horizontal="justify" vertical="center" wrapText="1"/>
    </xf>
    <xf numFmtId="0" fontId="11" fillId="3" borderId="105" xfId="0" applyFont="1" applyFill="1" applyBorder="1" applyAlignment="1">
      <alignment horizontal="justify" vertical="center" wrapText="1"/>
    </xf>
    <xf numFmtId="0" fontId="15" fillId="3" borderId="9" xfId="0" applyFont="1" applyFill="1" applyBorder="1" applyAlignment="1">
      <alignment horizontal="justify" vertical="center" wrapText="1"/>
    </xf>
    <xf numFmtId="0" fontId="15" fillId="3" borderId="9" xfId="0" quotePrefix="1" applyFont="1" applyFill="1" applyBorder="1" applyAlignment="1">
      <alignment horizontal="justify" vertical="center" wrapText="1"/>
    </xf>
    <xf numFmtId="0" fontId="17" fillId="3" borderId="0" xfId="0" applyFont="1" applyFill="1" applyAlignment="1">
      <alignment vertical="top" wrapText="1"/>
    </xf>
    <xf numFmtId="0" fontId="0" fillId="13" borderId="0" xfId="0" applyFill="1"/>
    <xf numFmtId="0" fontId="11" fillId="3" borderId="106" xfId="0" applyFont="1" applyFill="1" applyBorder="1" applyAlignment="1">
      <alignment horizontal="justify" vertical="center" wrapText="1"/>
    </xf>
    <xf numFmtId="0" fontId="15" fillId="3" borderId="20" xfId="0" applyFont="1" applyFill="1" applyBorder="1" applyAlignment="1">
      <alignment horizontal="justify" vertical="center" wrapText="1"/>
    </xf>
    <xf numFmtId="0" fontId="15" fillId="3" borderId="20" xfId="0" quotePrefix="1" applyFont="1" applyFill="1" applyBorder="1" applyAlignment="1">
      <alignment horizontal="justify" vertical="center" wrapText="1"/>
    </xf>
    <xf numFmtId="0" fontId="11" fillId="3" borderId="117" xfId="0" applyFont="1" applyFill="1" applyBorder="1" applyAlignment="1">
      <alignment horizontal="center" vertical="center"/>
    </xf>
    <xf numFmtId="0" fontId="11" fillId="3" borderId="118" xfId="0" applyFont="1" applyFill="1" applyBorder="1" applyAlignment="1">
      <alignment horizontal="center" vertical="center"/>
    </xf>
    <xf numFmtId="0" fontId="17" fillId="3" borderId="0" xfId="0" applyFont="1" applyFill="1"/>
    <xf numFmtId="0" fontId="0" fillId="14" borderId="0" xfId="0" applyFill="1"/>
    <xf numFmtId="0" fontId="15" fillId="3" borderId="4" xfId="0" applyFont="1" applyFill="1" applyBorder="1" applyAlignment="1">
      <alignment horizontal="justify" vertical="center" wrapText="1"/>
    </xf>
    <xf numFmtId="0" fontId="15" fillId="3" borderId="4" xfId="0" quotePrefix="1" applyFont="1" applyFill="1" applyBorder="1" applyAlignment="1">
      <alignment horizontal="justify" vertical="center" wrapText="1"/>
    </xf>
    <xf numFmtId="0" fontId="0" fillId="3" borderId="20" xfId="0" applyFill="1" applyBorder="1"/>
    <xf numFmtId="0" fontId="15" fillId="3" borderId="54" xfId="0" applyFont="1" applyFill="1" applyBorder="1" applyAlignment="1">
      <alignment horizontal="justify" vertical="center" wrapText="1"/>
    </xf>
    <xf numFmtId="0" fontId="15" fillId="3" borderId="53" xfId="0" applyFont="1" applyFill="1" applyBorder="1" applyAlignment="1">
      <alignment horizontal="justify" vertical="center" wrapText="1"/>
    </xf>
    <xf numFmtId="0" fontId="15" fillId="3" borderId="109" xfId="0" applyFont="1" applyFill="1" applyBorder="1" applyAlignment="1">
      <alignment horizontal="justify" vertical="center" wrapText="1"/>
    </xf>
    <xf numFmtId="0" fontId="15" fillId="3" borderId="23" xfId="0" applyFont="1" applyFill="1" applyBorder="1" applyAlignment="1">
      <alignment horizontal="justify" vertical="center" wrapText="1"/>
    </xf>
    <xf numFmtId="0" fontId="15" fillId="3" borderId="23" xfId="0" quotePrefix="1" applyFont="1" applyFill="1" applyBorder="1" applyAlignment="1">
      <alignment horizontal="justify" vertical="center" wrapText="1"/>
    </xf>
    <xf numFmtId="0" fontId="15" fillId="3" borderId="57" xfId="0" applyFont="1" applyFill="1" applyBorder="1" applyAlignment="1">
      <alignment horizontal="justify" vertical="center" wrapText="1"/>
    </xf>
    <xf numFmtId="0" fontId="15" fillId="3" borderId="119" xfId="0" applyFont="1" applyFill="1" applyBorder="1" applyAlignment="1">
      <alignment horizontal="justify" vertical="center" wrapText="1"/>
    </xf>
    <xf numFmtId="0" fontId="28" fillId="3" borderId="0" xfId="0" applyFont="1" applyFill="1"/>
    <xf numFmtId="0" fontId="11" fillId="3" borderId="28" xfId="0" applyFont="1" applyFill="1" applyBorder="1" applyAlignment="1">
      <alignment horizontal="justify" vertical="center" wrapText="1"/>
    </xf>
    <xf numFmtId="0" fontId="15" fillId="3" borderId="104" xfId="0" applyFont="1" applyFill="1" applyBorder="1" applyAlignment="1">
      <alignment horizontal="justify" vertical="center" wrapText="1"/>
    </xf>
    <xf numFmtId="0" fontId="15" fillId="3" borderId="103" xfId="0" applyFont="1" applyFill="1" applyBorder="1" applyAlignment="1">
      <alignment horizontal="justify" vertical="center" wrapText="1"/>
    </xf>
    <xf numFmtId="0" fontId="15" fillId="3" borderId="29" xfId="0" applyFont="1" applyFill="1" applyBorder="1" applyAlignment="1">
      <alignment horizontal="justify" vertical="center" wrapText="1"/>
    </xf>
    <xf numFmtId="0" fontId="15" fillId="3" borderId="106" xfId="0" applyFont="1" applyFill="1" applyBorder="1" applyAlignment="1">
      <alignment horizontal="justify" vertical="center" wrapText="1"/>
    </xf>
    <xf numFmtId="0" fontId="11" fillId="3" borderId="120" xfId="0" applyFont="1" applyFill="1" applyBorder="1" applyAlignment="1">
      <alignment horizontal="justify" vertical="center" wrapText="1"/>
    </xf>
    <xf numFmtId="0" fontId="11" fillId="3" borderId="35" xfId="0" applyFont="1" applyFill="1" applyBorder="1" applyAlignment="1">
      <alignment horizontal="justify" vertical="center" wrapText="1"/>
    </xf>
    <xf numFmtId="0" fontId="15" fillId="0" borderId="39" xfId="0" applyFont="1" applyBorder="1" applyAlignment="1">
      <alignment horizontal="justify" vertical="center" wrapText="1"/>
    </xf>
    <xf numFmtId="0" fontId="15" fillId="0" borderId="105" xfId="0" applyFont="1" applyBorder="1" applyAlignment="1">
      <alignment horizontal="justify" vertical="center" wrapText="1"/>
    </xf>
    <xf numFmtId="0" fontId="15" fillId="0" borderId="119" xfId="0" applyFont="1" applyBorder="1" applyAlignment="1">
      <alignment horizontal="justify" vertical="center" wrapText="1"/>
    </xf>
    <xf numFmtId="0" fontId="15" fillId="0" borderId="103" xfId="0" applyFont="1" applyBorder="1" applyAlignment="1">
      <alignment horizontal="justify" vertical="center" wrapText="1"/>
    </xf>
    <xf numFmtId="0" fontId="15" fillId="0" borderId="29" xfId="0" applyFont="1" applyBorder="1" applyAlignment="1">
      <alignment horizontal="justify" vertical="center" wrapText="1"/>
    </xf>
    <xf numFmtId="0" fontId="15" fillId="0" borderId="106" xfId="0" applyFont="1" applyBorder="1" applyAlignment="1">
      <alignment horizontal="justify" vertical="center" wrapText="1"/>
    </xf>
    <xf numFmtId="0" fontId="11" fillId="3" borderId="0" xfId="0" applyFont="1" applyFill="1" applyAlignment="1">
      <alignment vertical="top" wrapText="1"/>
    </xf>
    <xf numFmtId="0" fontId="11" fillId="3" borderId="0" xfId="0" applyFont="1" applyFill="1" applyAlignment="1">
      <alignment vertical="top"/>
    </xf>
    <xf numFmtId="0" fontId="0" fillId="0" borderId="0" xfId="0" applyAlignment="1">
      <alignment vertical="top" wrapText="1"/>
    </xf>
    <xf numFmtId="0" fontId="0" fillId="0" borderId="0" xfId="0" applyAlignment="1">
      <alignment vertical="top"/>
    </xf>
    <xf numFmtId="0" fontId="11" fillId="3" borderId="9" xfId="0" quotePrefix="1" applyFont="1" applyFill="1" applyBorder="1" applyAlignment="1">
      <alignment vertical="center" wrapText="1"/>
    </xf>
    <xf numFmtId="0" fontId="30" fillId="3" borderId="21" xfId="0" applyFont="1" applyFill="1" applyBorder="1" applyAlignment="1">
      <alignment horizontal="justify" vertical="top" wrapText="1"/>
    </xf>
    <xf numFmtId="0" fontId="30" fillId="3" borderId="21" xfId="0" applyFont="1" applyFill="1" applyBorder="1" applyAlignment="1">
      <alignment vertical="top" wrapText="1"/>
    </xf>
    <xf numFmtId="0" fontId="0" fillId="3" borderId="0" xfId="0" applyFill="1"/>
    <xf numFmtId="0" fontId="28" fillId="3" borderId="121" xfId="0" applyFont="1" applyFill="1" applyBorder="1" applyAlignment="1">
      <alignment horizontal="justify" vertical="top" wrapText="1"/>
    </xf>
    <xf numFmtId="0" fontId="28" fillId="3" borderId="121" xfId="0" applyFont="1" applyFill="1" applyBorder="1" applyAlignment="1">
      <alignment horizontal="left" vertical="top" wrapText="1"/>
    </xf>
    <xf numFmtId="0" fontId="16" fillId="3" borderId="9" xfId="0" quotePrefix="1" applyFont="1" applyFill="1" applyBorder="1" applyAlignment="1">
      <alignment horizontal="left" vertical="center" wrapText="1"/>
    </xf>
    <xf numFmtId="0" fontId="31" fillId="3" borderId="20" xfId="0" applyFont="1" applyFill="1" applyBorder="1" applyAlignment="1">
      <alignment vertical="top" wrapText="1"/>
    </xf>
    <xf numFmtId="0" fontId="32" fillId="3" borderId="20" xfId="0" applyFont="1" applyFill="1" applyBorder="1" applyAlignment="1">
      <alignment vertical="top" wrapText="1"/>
    </xf>
    <xf numFmtId="0" fontId="16" fillId="3" borderId="21" xfId="0" quotePrefix="1" applyFont="1" applyFill="1" applyBorder="1" applyAlignment="1">
      <alignment horizontal="justify" vertical="center" wrapText="1"/>
    </xf>
    <xf numFmtId="0" fontId="11" fillId="3" borderId="21" xfId="0" applyFont="1" applyFill="1" applyBorder="1" applyAlignment="1">
      <alignment vertical="top" wrapText="1"/>
    </xf>
    <xf numFmtId="0" fontId="11" fillId="3" borderId="21" xfId="0" applyFont="1" applyFill="1" applyBorder="1"/>
    <xf numFmtId="0" fontId="16" fillId="3" borderId="25" xfId="0" applyFont="1" applyFill="1" applyBorder="1" applyAlignment="1">
      <alignment horizontal="left" vertical="center" wrapText="1"/>
    </xf>
    <xf numFmtId="0" fontId="16" fillId="3" borderId="25" xfId="0" quotePrefix="1" applyFont="1" applyFill="1" applyBorder="1" applyAlignment="1">
      <alignment horizontal="left" vertical="center" wrapText="1"/>
    </xf>
    <xf numFmtId="0" fontId="11" fillId="3" borderId="25" xfId="0" applyFont="1" applyFill="1" applyBorder="1" applyAlignment="1">
      <alignment vertical="top" wrapText="1"/>
    </xf>
    <xf numFmtId="0" fontId="11" fillId="3" borderId="25" xfId="0" applyFont="1" applyFill="1" applyBorder="1"/>
    <xf numFmtId="0" fontId="0" fillId="3" borderId="0" xfId="0" applyFill="1" applyAlignment="1">
      <alignment horizontal="center"/>
    </xf>
    <xf numFmtId="0" fontId="0" fillId="3" borderId="0" xfId="0" applyFill="1" applyAlignment="1">
      <alignment vertical="top" wrapText="1"/>
    </xf>
    <xf numFmtId="0" fontId="0" fillId="3" borderId="0" xfId="0" applyFill="1" applyAlignment="1">
      <alignment vertical="top"/>
    </xf>
    <xf numFmtId="0" fontId="14" fillId="7" borderId="15" xfId="0" applyFont="1" applyFill="1" applyBorder="1" applyAlignment="1">
      <alignment horizontal="justify" vertical="center" wrapText="1"/>
    </xf>
    <xf numFmtId="0" fontId="14" fillId="7" borderId="18" xfId="0" applyFont="1" applyFill="1" applyBorder="1" applyAlignment="1">
      <alignment horizontal="justify" vertical="center" wrapText="1"/>
    </xf>
    <xf numFmtId="0" fontId="11" fillId="0" borderId="4" xfId="0" applyFont="1" applyBorder="1" applyAlignment="1">
      <alignment horizontal="center" vertical="center" wrapText="1"/>
    </xf>
    <xf numFmtId="0" fontId="11" fillId="0" borderId="21" xfId="0" applyFont="1" applyBorder="1" applyAlignment="1">
      <alignment horizontal="center" vertical="center" wrapText="1"/>
    </xf>
    <xf numFmtId="0" fontId="11" fillId="3" borderId="15" xfId="0" applyFont="1" applyFill="1" applyBorder="1" applyAlignment="1">
      <alignment horizontal="center" vertical="center" wrapText="1"/>
    </xf>
    <xf numFmtId="0" fontId="11" fillId="3" borderId="15" xfId="0" applyFont="1" applyFill="1" applyBorder="1" applyAlignment="1">
      <alignment horizontal="justify" vertical="center" wrapText="1"/>
    </xf>
    <xf numFmtId="0" fontId="11" fillId="0" borderId="21" xfId="0" quotePrefix="1" applyFont="1" applyBorder="1" applyAlignment="1">
      <alignment horizontal="justify" vertical="center" wrapText="1"/>
    </xf>
    <xf numFmtId="0" fontId="16" fillId="3" borderId="4" xfId="0" applyFont="1" applyFill="1" applyBorder="1" applyAlignment="1">
      <alignment horizontal="center" vertical="center" wrapText="1"/>
    </xf>
    <xf numFmtId="0" fontId="16" fillId="0" borderId="21" xfId="0" quotePrefix="1" applyFont="1" applyBorder="1" applyAlignment="1">
      <alignment horizontal="justify" vertical="center" wrapText="1"/>
    </xf>
    <xf numFmtId="0" fontId="36" fillId="3" borderId="0" xfId="0" applyFont="1" applyFill="1"/>
    <xf numFmtId="0" fontId="12" fillId="5" borderId="9" xfId="0" applyFont="1" applyFill="1" applyBorder="1" applyAlignment="1">
      <alignment horizontal="center" vertical="center" wrapText="1"/>
    </xf>
    <xf numFmtId="0" fontId="12" fillId="5" borderId="9" xfId="0" applyFont="1" applyFill="1" applyBorder="1" applyAlignment="1">
      <alignment vertical="center"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0" xfId="0" applyFont="1" applyFill="1" applyAlignment="1">
      <alignment horizontal="center" vertical="center" wrapText="1"/>
    </xf>
    <xf numFmtId="0" fontId="37" fillId="6" borderId="15" xfId="0" applyFont="1" applyFill="1" applyBorder="1" applyAlignment="1">
      <alignment horizontal="center" vertical="center" wrapText="1"/>
    </xf>
    <xf numFmtId="0" fontId="37" fillId="7" borderId="15" xfId="0" applyFont="1" applyFill="1" applyBorder="1" applyAlignment="1">
      <alignment horizontal="center" vertical="center" wrapText="1"/>
    </xf>
    <xf numFmtId="0" fontId="37" fillId="7" borderId="18" xfId="0" applyFont="1" applyFill="1" applyBorder="1" applyAlignment="1">
      <alignment horizontal="center" vertical="center" wrapText="1"/>
    </xf>
    <xf numFmtId="0" fontId="36" fillId="3" borderId="4" xfId="0" applyFont="1" applyFill="1" applyBorder="1" applyAlignment="1">
      <alignment vertical="center" wrapText="1"/>
    </xf>
    <xf numFmtId="0" fontId="36" fillId="3" borderId="4" xfId="0" applyFont="1" applyFill="1" applyBorder="1" applyAlignment="1">
      <alignment horizontal="justify" vertical="center" wrapText="1"/>
    </xf>
    <xf numFmtId="0" fontId="36" fillId="3" borderId="4" xfId="0" applyFont="1" applyFill="1" applyBorder="1"/>
    <xf numFmtId="0" fontId="36" fillId="3" borderId="23" xfId="0" applyFont="1" applyFill="1" applyBorder="1" applyAlignment="1">
      <alignment vertical="center" wrapText="1"/>
    </xf>
    <xf numFmtId="0" fontId="36" fillId="8" borderId="64" xfId="0" applyFont="1" applyFill="1" applyBorder="1" applyAlignment="1">
      <alignment vertical="center" wrapText="1"/>
    </xf>
    <xf numFmtId="0" fontId="36" fillId="3" borderId="24" xfId="0" applyFont="1" applyFill="1" applyBorder="1" applyAlignment="1">
      <alignment vertical="center" wrapText="1"/>
    </xf>
    <xf numFmtId="0" fontId="36" fillId="10" borderId="24" xfId="0" applyFont="1" applyFill="1" applyBorder="1" applyAlignment="1">
      <alignment vertical="center" wrapText="1"/>
    </xf>
    <xf numFmtId="0" fontId="36" fillId="3" borderId="38" xfId="0" applyFont="1" applyFill="1" applyBorder="1"/>
    <xf numFmtId="0" fontId="36" fillId="8" borderId="65" xfId="0" applyFont="1" applyFill="1" applyBorder="1" applyAlignment="1">
      <alignment vertical="center" wrapText="1"/>
    </xf>
    <xf numFmtId="0" fontId="36" fillId="3" borderId="25" xfId="0" applyFont="1" applyFill="1" applyBorder="1" applyAlignment="1">
      <alignment vertical="center" wrapText="1"/>
    </xf>
    <xf numFmtId="0" fontId="36" fillId="3" borderId="20" xfId="0" applyFont="1" applyFill="1" applyBorder="1" applyAlignment="1">
      <alignment vertical="center" wrapText="1"/>
    </xf>
    <xf numFmtId="0" fontId="36" fillId="10" borderId="25" xfId="0" applyFont="1" applyFill="1" applyBorder="1" applyAlignment="1">
      <alignment vertical="center" wrapText="1"/>
    </xf>
    <xf numFmtId="0" fontId="36" fillId="3" borderId="20" xfId="0" applyFont="1" applyFill="1" applyBorder="1"/>
    <xf numFmtId="0" fontId="36" fillId="3" borderId="31" xfId="0" applyFont="1" applyFill="1" applyBorder="1"/>
    <xf numFmtId="0" fontId="36" fillId="3" borderId="9" xfId="0" applyFont="1" applyFill="1" applyBorder="1" applyAlignment="1">
      <alignment vertical="center" wrapText="1"/>
    </xf>
    <xf numFmtId="0" fontId="36" fillId="3" borderId="9" xfId="0" applyFont="1" applyFill="1" applyBorder="1"/>
    <xf numFmtId="0" fontId="36" fillId="3" borderId="13" xfId="0" applyFont="1" applyFill="1" applyBorder="1"/>
    <xf numFmtId="0" fontId="36" fillId="3" borderId="9" xfId="0" applyFont="1" applyFill="1" applyBorder="1" applyAlignment="1">
      <alignment horizontal="justify" vertical="center" wrapText="1"/>
    </xf>
    <xf numFmtId="0" fontId="33" fillId="3" borderId="20" xfId="0" quotePrefix="1" applyFont="1" applyFill="1" applyBorder="1" applyAlignment="1">
      <alignment horizontal="justify" vertical="center" wrapText="1"/>
    </xf>
    <xf numFmtId="0" fontId="36" fillId="3" borderId="20" xfId="0" applyFont="1" applyFill="1" applyBorder="1" applyAlignment="1">
      <alignment horizontal="justify" vertical="center" wrapText="1"/>
    </xf>
    <xf numFmtId="0" fontId="36" fillId="3" borderId="9" xfId="0" quotePrefix="1" applyFont="1" applyFill="1" applyBorder="1" applyAlignment="1">
      <alignment horizontal="left" vertical="center" wrapText="1"/>
    </xf>
    <xf numFmtId="0" fontId="36" fillId="3" borderId="9" xfId="0" applyFont="1" applyFill="1" applyBorder="1" applyAlignment="1">
      <alignment horizontal="left" vertical="center" wrapText="1"/>
    </xf>
    <xf numFmtId="0" fontId="36" fillId="3" borderId="7" xfId="0" quotePrefix="1" applyFont="1" applyFill="1" applyBorder="1" applyAlignment="1">
      <alignment horizontal="justify" vertical="center" wrapText="1"/>
    </xf>
    <xf numFmtId="0" fontId="33" fillId="3" borderId="9" xfId="0" quotePrefix="1" applyFont="1" applyFill="1" applyBorder="1" applyAlignment="1">
      <alignment horizontal="justify" vertical="center" wrapText="1"/>
    </xf>
    <xf numFmtId="0" fontId="33" fillId="3" borderId="9" xfId="0" applyFont="1" applyFill="1" applyBorder="1" applyAlignment="1">
      <alignment horizontal="center" vertical="center" wrapText="1"/>
    </xf>
    <xf numFmtId="0" fontId="36" fillId="3" borderId="7" xfId="0" applyFont="1" applyFill="1" applyBorder="1" applyAlignment="1">
      <alignment horizontal="justify" vertical="center" wrapText="1"/>
    </xf>
    <xf numFmtId="0" fontId="33" fillId="3" borderId="20" xfId="0" applyFont="1" applyFill="1" applyBorder="1" applyAlignment="1">
      <alignment horizontal="justify" vertical="center" wrapText="1"/>
    </xf>
    <xf numFmtId="0" fontId="34" fillId="3" borderId="20" xfId="0" applyFont="1" applyFill="1" applyBorder="1" applyAlignment="1">
      <alignment horizontal="center" vertical="center"/>
    </xf>
    <xf numFmtId="0" fontId="33" fillId="3" borderId="21" xfId="0" applyFont="1" applyFill="1" applyBorder="1" applyAlignment="1">
      <alignment horizontal="center" vertical="center" wrapText="1"/>
    </xf>
    <xf numFmtId="0" fontId="33" fillId="3" borderId="21" xfId="0" quotePrefix="1" applyFont="1" applyFill="1" applyBorder="1" applyAlignment="1">
      <alignment horizontal="justify" vertical="center" wrapText="1"/>
    </xf>
    <xf numFmtId="0" fontId="34" fillId="3" borderId="9" xfId="0" applyFont="1" applyFill="1" applyBorder="1" applyAlignment="1">
      <alignment horizontal="center" vertical="center"/>
    </xf>
    <xf numFmtId="0" fontId="33" fillId="3" borderId="20" xfId="0" applyFont="1" applyFill="1" applyBorder="1" applyAlignment="1">
      <alignment horizontal="center" vertical="center" wrapText="1"/>
    </xf>
    <xf numFmtId="0" fontId="11" fillId="3" borderId="21"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4" xfId="0" quotePrefix="1" applyFont="1" applyFill="1" applyBorder="1" applyAlignment="1">
      <alignment vertical="center" wrapText="1"/>
    </xf>
    <xf numFmtId="0" fontId="11" fillId="3" borderId="21" xfId="0" quotePrefix="1" applyFont="1" applyFill="1" applyBorder="1" applyAlignment="1">
      <alignment horizontal="justify" vertical="center" wrapText="1"/>
    </xf>
    <xf numFmtId="0" fontId="11" fillId="3" borderId="5" xfId="0" applyFont="1" applyFill="1" applyBorder="1" applyAlignment="1">
      <alignment horizontal="center" vertical="center" wrapText="1"/>
    </xf>
    <xf numFmtId="0" fontId="11" fillId="0" borderId="24" xfId="0" applyFont="1" applyBorder="1" applyAlignment="1">
      <alignment horizontal="justify" vertical="center" wrapText="1"/>
    </xf>
    <xf numFmtId="0" fontId="11" fillId="3" borderId="23" xfId="0" applyFont="1" applyFill="1" applyBorder="1"/>
    <xf numFmtId="0" fontId="11" fillId="3" borderId="55" xfId="0" applyFont="1" applyFill="1" applyBorder="1"/>
    <xf numFmtId="0" fontId="11" fillId="3" borderId="9" xfId="0" applyFont="1" applyFill="1" applyBorder="1" applyAlignment="1">
      <alignment horizontal="center" vertical="top" wrapText="1"/>
    </xf>
    <xf numFmtId="0" fontId="16" fillId="0" borderId="4" xfId="0" quotePrefix="1" applyFont="1" applyBorder="1" applyAlignment="1">
      <alignment horizontal="justify" vertical="center" wrapText="1"/>
    </xf>
    <xf numFmtId="0" fontId="39" fillId="16" borderId="9" xfId="0" applyFont="1" applyFill="1" applyBorder="1" applyAlignment="1">
      <alignment horizontal="left" vertical="center" wrapText="1"/>
    </xf>
    <xf numFmtId="0" fontId="16" fillId="16" borderId="9"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0" borderId="20" xfId="0" quotePrefix="1" applyFont="1" applyBorder="1" applyAlignment="1">
      <alignment horizontal="justify" vertical="center" wrapText="1"/>
    </xf>
    <xf numFmtId="0" fontId="11" fillId="16" borderId="15" xfId="0" applyFont="1" applyFill="1" applyBorder="1" applyAlignment="1">
      <alignment horizontal="left" vertical="center" wrapText="1"/>
    </xf>
    <xf numFmtId="0" fontId="16" fillId="16" borderId="15" xfId="0" applyFont="1" applyFill="1" applyBorder="1" applyAlignment="1">
      <alignment horizontal="center" vertical="center" wrapText="1"/>
    </xf>
    <xf numFmtId="0" fontId="16" fillId="3" borderId="53" xfId="0" applyFont="1" applyFill="1" applyBorder="1" applyAlignment="1">
      <alignment horizontal="left" vertical="center" wrapText="1"/>
    </xf>
    <xf numFmtId="0" fontId="11" fillId="3" borderId="54" xfId="0" quotePrefix="1" applyFont="1" applyFill="1" applyBorder="1" applyAlignment="1">
      <alignment horizontal="left" vertical="center" wrapText="1"/>
    </xf>
    <xf numFmtId="0" fontId="11" fillId="3" borderId="109" xfId="0" applyFont="1" applyFill="1" applyBorder="1" applyAlignment="1">
      <alignment horizontal="left" vertical="center" wrapText="1"/>
    </xf>
    <xf numFmtId="0" fontId="11" fillId="16" borderId="9" xfId="0" applyFont="1" applyFill="1" applyBorder="1" applyAlignment="1">
      <alignment horizontal="left" vertical="center" wrapText="1"/>
    </xf>
    <xf numFmtId="0" fontId="11" fillId="16" borderId="4" xfId="0" applyFont="1" applyFill="1" applyBorder="1" applyAlignment="1">
      <alignment vertical="center" wrapText="1"/>
    </xf>
    <xf numFmtId="0" fontId="11" fillId="16" borderId="4" xfId="0" applyFont="1" applyFill="1" applyBorder="1" applyAlignment="1">
      <alignment horizontal="center" vertical="center" wrapText="1"/>
    </xf>
    <xf numFmtId="0" fontId="11" fillId="8" borderId="8" xfId="0" applyFont="1" applyFill="1" applyBorder="1" applyAlignment="1">
      <alignment vertical="center" wrapText="1"/>
    </xf>
    <xf numFmtId="49" fontId="16" fillId="3" borderId="9" xfId="0" quotePrefix="1" applyNumberFormat="1" applyFont="1" applyFill="1" applyBorder="1" applyAlignment="1">
      <alignment horizontal="center" vertical="center" wrapText="1"/>
    </xf>
    <xf numFmtId="0" fontId="11" fillId="0" borderId="9" xfId="0" quotePrefix="1" applyFont="1" applyBorder="1" applyAlignment="1">
      <alignment horizontal="justify" vertical="center" wrapText="1"/>
    </xf>
    <xf numFmtId="0" fontId="11" fillId="3" borderId="9" xfId="0" applyFont="1" applyFill="1" applyBorder="1" applyAlignment="1">
      <alignment horizontal="justify" vertical="center"/>
    </xf>
    <xf numFmtId="0" fontId="11" fillId="8" borderId="65" xfId="0" applyFont="1" applyFill="1" applyBorder="1" applyAlignment="1">
      <alignment vertical="center" wrapText="1"/>
    </xf>
    <xf numFmtId="0" fontId="11" fillId="3" borderId="25" xfId="0" applyFont="1" applyFill="1" applyBorder="1" applyAlignment="1">
      <alignment vertical="center" wrapText="1"/>
    </xf>
    <xf numFmtId="0" fontId="11" fillId="0" borderId="20" xfId="0" quotePrefix="1" applyFont="1" applyBorder="1" applyAlignment="1">
      <alignment horizontal="justify" vertical="center" wrapText="1"/>
    </xf>
    <xf numFmtId="0" fontId="11" fillId="3" borderId="20" xfId="0" applyFont="1" applyFill="1" applyBorder="1" applyAlignment="1">
      <alignment horizontal="justify" vertical="center"/>
    </xf>
    <xf numFmtId="0" fontId="29" fillId="0" borderId="9" xfId="0" applyFont="1" applyBorder="1" applyAlignment="1">
      <alignment horizontal="center" vertical="center"/>
    </xf>
    <xf numFmtId="0" fontId="29" fillId="0" borderId="15" xfId="0" applyFont="1" applyBorder="1" applyAlignment="1">
      <alignment horizontal="center" vertical="center"/>
    </xf>
    <xf numFmtId="0" fontId="29" fillId="3" borderId="9" xfId="0" applyFont="1" applyFill="1" applyBorder="1" applyAlignment="1">
      <alignment horizontal="center" vertical="center"/>
    </xf>
    <xf numFmtId="0" fontId="16" fillId="0" borderId="15" xfId="0" applyFont="1" applyBorder="1" applyAlignment="1">
      <alignment horizontal="center" vertical="center" wrapText="1"/>
    </xf>
    <xf numFmtId="0" fontId="29" fillId="3" borderId="15" xfId="0" applyFont="1" applyFill="1" applyBorder="1" applyAlignment="1">
      <alignment horizontal="center" vertical="center"/>
    </xf>
    <xf numFmtId="0" fontId="11" fillId="0" borderId="15" xfId="0" applyFont="1" applyBorder="1" applyAlignment="1">
      <alignment vertical="center" wrapText="1"/>
    </xf>
    <xf numFmtId="0" fontId="16" fillId="0" borderId="15" xfId="0" applyFont="1" applyBorder="1" applyAlignment="1">
      <alignment horizontal="justify" vertical="center" wrapText="1"/>
    </xf>
    <xf numFmtId="0" fontId="28" fillId="3" borderId="9" xfId="0" applyFont="1" applyFill="1" applyBorder="1" applyAlignment="1">
      <alignment horizontal="center" vertical="center" wrapText="1"/>
    </xf>
    <xf numFmtId="0" fontId="13" fillId="3" borderId="9" xfId="0" applyFont="1" applyFill="1" applyBorder="1"/>
    <xf numFmtId="0" fontId="2" fillId="0" borderId="0" xfId="0" applyFont="1"/>
    <xf numFmtId="0" fontId="15" fillId="0" borderId="15" xfId="0" applyFont="1" applyBorder="1" applyAlignment="1">
      <alignment horizontal="center" vertical="center" wrapText="1"/>
    </xf>
    <xf numFmtId="0" fontId="15" fillId="3" borderId="15" xfId="0" applyFont="1" applyFill="1" applyBorder="1" applyAlignment="1">
      <alignment horizontal="center" vertical="center" wrapText="1"/>
    </xf>
    <xf numFmtId="0" fontId="13" fillId="3" borderId="15" xfId="0" applyFont="1" applyFill="1" applyBorder="1"/>
    <xf numFmtId="0" fontId="24" fillId="8" borderId="63" xfId="0" applyFont="1" applyFill="1" applyBorder="1" applyAlignment="1">
      <alignment horizontal="center" vertical="center" wrapText="1"/>
    </xf>
    <xf numFmtId="0" fontId="29" fillId="3" borderId="21" xfId="0" applyFont="1" applyFill="1" applyBorder="1" applyAlignment="1">
      <alignment horizontal="center" vertical="center"/>
    </xf>
    <xf numFmtId="0" fontId="13" fillId="3" borderId="21" xfId="0" applyFont="1" applyFill="1" applyBorder="1" applyAlignment="1">
      <alignment wrapText="1"/>
    </xf>
    <xf numFmtId="0" fontId="16" fillId="3" borderId="15" xfId="0" applyFont="1" applyFill="1" applyBorder="1" applyAlignment="1">
      <alignment vertical="center" wrapText="1"/>
    </xf>
    <xf numFmtId="0" fontId="11" fillId="3" borderId="20" xfId="0" applyFont="1" applyFill="1" applyBorder="1" applyAlignment="1">
      <alignment horizontal="center" vertical="center"/>
    </xf>
    <xf numFmtId="0" fontId="17" fillId="11" borderId="15" xfId="0" applyFont="1" applyFill="1" applyBorder="1" applyAlignment="1">
      <alignment horizontal="justify" vertical="center" wrapText="1"/>
    </xf>
    <xf numFmtId="0" fontId="17" fillId="11" borderId="18" xfId="0" applyFont="1" applyFill="1" applyBorder="1" applyAlignment="1">
      <alignment horizontal="justify" vertical="center" wrapText="1"/>
    </xf>
    <xf numFmtId="0" fontId="11" fillId="3" borderId="18" xfId="0" applyFont="1" applyFill="1" applyBorder="1" applyAlignment="1">
      <alignment horizontal="justify" vertical="center" wrapText="1"/>
    </xf>
    <xf numFmtId="0" fontId="11" fillId="3" borderId="15" xfId="0" applyFont="1" applyFill="1" applyBorder="1" applyAlignment="1">
      <alignment horizontal="justify" vertical="center"/>
    </xf>
    <xf numFmtId="0" fontId="11" fillId="8" borderId="8" xfId="0" applyFont="1" applyFill="1" applyBorder="1" applyAlignment="1">
      <alignment horizontal="center" vertical="center" wrapText="1"/>
    </xf>
    <xf numFmtId="0" fontId="15" fillId="3" borderId="21" xfId="0" applyFont="1" applyFill="1" applyBorder="1" applyAlignment="1">
      <alignment horizontal="justify" vertical="center" wrapText="1"/>
    </xf>
    <xf numFmtId="0" fontId="15" fillId="3" borderId="24" xfId="0" applyFont="1" applyFill="1" applyBorder="1" applyAlignment="1">
      <alignment horizontal="justify" vertical="center" wrapText="1"/>
    </xf>
    <xf numFmtId="0" fontId="40" fillId="3" borderId="0" xfId="0" applyFont="1" applyFill="1"/>
    <xf numFmtId="0" fontId="41" fillId="5" borderId="15" xfId="0" applyFont="1" applyFill="1" applyBorder="1" applyAlignment="1">
      <alignment horizontal="center" vertical="center" wrapText="1"/>
    </xf>
    <xf numFmtId="0" fontId="41" fillId="0" borderId="21" xfId="0" applyFont="1" applyBorder="1" applyAlignment="1">
      <alignment horizontal="justify" vertical="center" wrapText="1"/>
    </xf>
    <xf numFmtId="0" fontId="11" fillId="3" borderId="9" xfId="0" applyFont="1" applyFill="1" applyBorder="1" applyAlignment="1">
      <alignment horizontal="left" vertical="top" wrapText="1"/>
    </xf>
    <xf numFmtId="0" fontId="11" fillId="3" borderId="9" xfId="0" applyFont="1" applyFill="1" applyBorder="1" applyAlignment="1">
      <alignment horizontal="center" vertical="top"/>
    </xf>
    <xf numFmtId="0" fontId="15" fillId="3" borderId="27" xfId="0" applyFont="1" applyFill="1" applyBorder="1" applyAlignment="1">
      <alignment horizontal="justify" vertical="center" wrapText="1"/>
    </xf>
    <xf numFmtId="0" fontId="15" fillId="3" borderId="26" xfId="0" applyFont="1" applyFill="1" applyBorder="1" applyAlignment="1">
      <alignment horizontal="justify" vertical="center" wrapText="1"/>
    </xf>
    <xf numFmtId="0" fontId="40" fillId="3" borderId="9" xfId="0" applyFont="1" applyFill="1" applyBorder="1" applyAlignment="1">
      <alignment horizontal="center" vertical="center" wrapText="1"/>
    </xf>
    <xf numFmtId="0" fontId="11" fillId="3" borderId="9" xfId="0" applyFont="1" applyFill="1" applyBorder="1" applyAlignment="1">
      <alignment horizontal="center" vertical="center"/>
    </xf>
    <xf numFmtId="0" fontId="15" fillId="3" borderId="126" xfId="0" applyFont="1" applyFill="1" applyBorder="1" applyAlignment="1">
      <alignment horizontal="justify" vertical="center" wrapText="1"/>
    </xf>
    <xf numFmtId="0" fontId="40" fillId="3" borderId="9" xfId="0" applyFont="1" applyFill="1" applyBorder="1" applyAlignment="1">
      <alignment horizontal="left" vertical="center" wrapText="1"/>
    </xf>
    <xf numFmtId="0" fontId="11" fillId="3" borderId="55" xfId="0" applyFont="1" applyFill="1" applyBorder="1" applyAlignment="1">
      <alignment wrapText="1"/>
    </xf>
    <xf numFmtId="0" fontId="40" fillId="3" borderId="9" xfId="0" applyFont="1" applyFill="1" applyBorder="1" applyAlignment="1">
      <alignment horizontal="left" vertical="top" wrapText="1"/>
    </xf>
    <xf numFmtId="0" fontId="15" fillId="3" borderId="129" xfId="0" applyFont="1" applyFill="1" applyBorder="1" applyAlignment="1">
      <alignment horizontal="justify" vertical="center" wrapText="1"/>
    </xf>
    <xf numFmtId="0" fontId="15" fillId="3" borderId="130" xfId="0" applyFont="1" applyFill="1" applyBorder="1" applyAlignment="1">
      <alignment horizontal="justify" vertical="center" wrapText="1"/>
    </xf>
    <xf numFmtId="0" fontId="11" fillId="3" borderId="126" xfId="0" applyFont="1" applyFill="1" applyBorder="1" applyAlignment="1">
      <alignment vertical="center" wrapText="1"/>
    </xf>
    <xf numFmtId="0" fontId="11" fillId="3" borderId="126" xfId="0" applyFont="1" applyFill="1" applyBorder="1" applyAlignment="1">
      <alignment horizontal="justify" vertical="center" wrapText="1"/>
    </xf>
    <xf numFmtId="0" fontId="11" fillId="3" borderId="126" xfId="0" quotePrefix="1" applyFont="1" applyFill="1" applyBorder="1" applyAlignment="1">
      <alignment horizontal="justify" vertical="center" wrapText="1"/>
    </xf>
    <xf numFmtId="0" fontId="11" fillId="3" borderId="126" xfId="0" applyFont="1" applyFill="1" applyBorder="1" applyAlignment="1">
      <alignment horizontal="center" vertical="center"/>
    </xf>
    <xf numFmtId="0" fontId="15" fillId="3" borderId="16" xfId="0" applyFont="1" applyFill="1" applyBorder="1" applyAlignment="1">
      <alignment horizontal="justify" vertical="center" wrapText="1"/>
    </xf>
    <xf numFmtId="0" fontId="15" fillId="3" borderId="17" xfId="0" applyFont="1" applyFill="1" applyBorder="1" applyAlignment="1">
      <alignment horizontal="justify" vertical="center" wrapText="1"/>
    </xf>
    <xf numFmtId="0" fontId="11" fillId="3" borderId="23" xfId="0" quotePrefix="1" applyFont="1" applyFill="1" applyBorder="1" applyAlignment="1">
      <alignment horizontal="justify" vertical="center" wrapText="1"/>
    </xf>
    <xf numFmtId="0" fontId="11" fillId="3" borderId="23" xfId="0" applyFont="1" applyFill="1" applyBorder="1" applyAlignment="1">
      <alignment wrapText="1"/>
    </xf>
    <xf numFmtId="0" fontId="15" fillId="3" borderId="15" xfId="0" applyFont="1" applyFill="1" applyBorder="1" applyAlignment="1">
      <alignment horizontal="justify" vertical="center" wrapText="1"/>
    </xf>
    <xf numFmtId="0" fontId="11" fillId="3" borderId="15" xfId="0" quotePrefix="1" applyFont="1" applyFill="1" applyBorder="1" applyAlignment="1">
      <alignment horizontal="justify" vertical="center" wrapText="1"/>
    </xf>
    <xf numFmtId="0" fontId="11" fillId="3" borderId="18" xfId="0" applyFont="1" applyFill="1" applyBorder="1" applyAlignment="1">
      <alignment wrapText="1"/>
    </xf>
    <xf numFmtId="0" fontId="6" fillId="2" borderId="131" xfId="0" applyFont="1" applyFill="1" applyBorder="1" applyAlignment="1">
      <alignment horizontal="center" vertical="center" wrapText="1"/>
    </xf>
    <xf numFmtId="0" fontId="7" fillId="3" borderId="0" xfId="0" applyFont="1" applyFill="1" applyAlignment="1">
      <alignment horizontal="center" vertical="center"/>
    </xf>
    <xf numFmtId="0" fontId="0" fillId="0" borderId="101" xfId="0" applyBorder="1" applyAlignment="1">
      <alignment vertical="center"/>
    </xf>
    <xf numFmtId="0" fontId="0" fillId="0" borderId="123" xfId="0" applyBorder="1" applyAlignment="1">
      <alignment vertical="center"/>
    </xf>
    <xf numFmtId="0" fontId="0" fillId="0" borderId="124" xfId="0" applyBorder="1"/>
    <xf numFmtId="0" fontId="6" fillId="2" borderId="3" xfId="0" applyFont="1" applyFill="1" applyBorder="1" applyAlignment="1">
      <alignment horizontal="center" vertical="center" wrapText="1"/>
    </xf>
    <xf numFmtId="0" fontId="7" fillId="3" borderId="136" xfId="0" applyFont="1" applyFill="1" applyBorder="1" applyAlignment="1">
      <alignment horizontal="center" vertical="center"/>
    </xf>
    <xf numFmtId="0" fontId="7" fillId="3" borderId="137" xfId="0" applyFont="1" applyFill="1" applyBorder="1" applyAlignment="1">
      <alignment vertical="center"/>
    </xf>
    <xf numFmtId="0" fontId="7" fillId="3" borderId="138" xfId="0" applyFont="1" applyFill="1" applyBorder="1" applyAlignment="1">
      <alignment horizontal="center" vertical="center"/>
    </xf>
    <xf numFmtId="0" fontId="7" fillId="3" borderId="139" xfId="0" applyFont="1" applyFill="1" applyBorder="1" applyAlignment="1">
      <alignment vertical="center"/>
    </xf>
    <xf numFmtId="0" fontId="7" fillId="3" borderId="100" xfId="0" applyFont="1" applyFill="1" applyBorder="1" applyAlignment="1">
      <alignment horizontal="center" vertical="center"/>
    </xf>
    <xf numFmtId="0" fontId="7" fillId="3" borderId="122" xfId="0" applyFont="1" applyFill="1" applyBorder="1" applyAlignment="1">
      <alignment vertical="center"/>
    </xf>
    <xf numFmtId="0" fontId="6" fillId="0" borderId="134" xfId="0" applyFont="1" applyBorder="1" applyAlignment="1">
      <alignment horizontal="left" vertical="center" wrapText="1"/>
    </xf>
    <xf numFmtId="0" fontId="6" fillId="0" borderId="1" xfId="0" applyFont="1" applyBorder="1" applyAlignment="1">
      <alignment horizontal="left" vertical="center" wrapText="1"/>
    </xf>
    <xf numFmtId="0" fontId="6" fillId="0" borderId="135" xfId="0" applyFont="1" applyBorder="1" applyAlignment="1">
      <alignment horizontal="left" vertical="center" wrapText="1"/>
    </xf>
    <xf numFmtId="0" fontId="5" fillId="3" borderId="102" xfId="0" applyFont="1" applyFill="1" applyBorder="1" applyAlignment="1">
      <alignment horizontal="left" vertical="center"/>
    </xf>
    <xf numFmtId="0" fontId="5" fillId="3" borderId="30" xfId="0" applyFont="1" applyFill="1" applyBorder="1" applyAlignment="1">
      <alignment horizontal="left" vertical="center"/>
    </xf>
    <xf numFmtId="0" fontId="5" fillId="3" borderId="125" xfId="0" applyFont="1" applyFill="1" applyBorder="1" applyAlignment="1">
      <alignment horizontal="left" vertical="center"/>
    </xf>
    <xf numFmtId="0" fontId="3" fillId="0" borderId="100" xfId="0" applyFont="1" applyBorder="1" applyAlignment="1">
      <alignment horizontal="center" vertical="center"/>
    </xf>
    <xf numFmtId="0" fontId="3" fillId="0" borderId="0" xfId="0" applyFont="1" applyAlignment="1">
      <alignment horizontal="center" vertical="center"/>
    </xf>
    <xf numFmtId="0" fontId="3" fillId="0" borderId="122" xfId="0" applyFont="1" applyBorder="1" applyAlignment="1">
      <alignment horizontal="center" vertical="center"/>
    </xf>
    <xf numFmtId="0" fontId="4" fillId="0" borderId="13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33" xfId="0" applyFont="1" applyBorder="1" applyAlignment="1">
      <alignment horizontal="center" vertical="center" wrapText="1"/>
    </xf>
    <xf numFmtId="0" fontId="5" fillId="0" borderId="13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35" xfId="0" applyFont="1" applyBorder="1" applyAlignment="1">
      <alignment horizontal="justify" vertical="center" wrapText="1"/>
    </xf>
    <xf numFmtId="0" fontId="6" fillId="0" borderId="100" xfId="0" applyFont="1" applyBorder="1" applyAlignment="1">
      <alignment horizontal="left" vertical="center" wrapText="1"/>
    </xf>
    <xf numFmtId="0" fontId="6" fillId="0" borderId="0" xfId="0" applyFont="1" applyAlignment="1">
      <alignment horizontal="left" vertical="center" wrapText="1"/>
    </xf>
    <xf numFmtId="0" fontId="6" fillId="0" borderId="122" xfId="0" applyFont="1" applyBorder="1" applyAlignment="1">
      <alignment horizontal="left" vertical="center" wrapText="1"/>
    </xf>
    <xf numFmtId="0" fontId="12" fillId="3" borderId="0" xfId="0" applyFont="1" applyFill="1" applyAlignment="1">
      <alignment horizontal="center" vertical="center"/>
    </xf>
    <xf numFmtId="0" fontId="12" fillId="4" borderId="0" xfId="0" applyFont="1" applyFill="1" applyAlignment="1">
      <alignment horizontal="left"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9" fillId="3" borderId="4" xfId="0" applyFont="1" applyFill="1" applyBorder="1" applyAlignment="1">
      <alignment horizontal="center" vertical="center"/>
    </xf>
    <xf numFmtId="0" fontId="10" fillId="0" borderId="4" xfId="0" applyFont="1" applyBorder="1" applyAlignment="1">
      <alignment horizontal="center" vertical="center"/>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1" fillId="0" borderId="9" xfId="0" applyFont="1" applyBorder="1" applyAlignment="1">
      <alignment horizontal="justify" vertical="center" wrapText="1"/>
    </xf>
    <xf numFmtId="0" fontId="11" fillId="0" borderId="20" xfId="0" applyFont="1" applyBorder="1" applyAlignment="1">
      <alignment horizontal="justify" vertical="center" wrapText="1"/>
    </xf>
    <xf numFmtId="0" fontId="11" fillId="9" borderId="9"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25"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8" borderId="19" xfId="0" applyFont="1" applyFill="1" applyBorder="1" applyAlignment="1">
      <alignment horizontal="center" vertical="center" wrapText="1"/>
    </xf>
    <xf numFmtId="0" fontId="16" fillId="0" borderId="9" xfId="0" applyFont="1" applyBorder="1" applyAlignment="1">
      <alignment horizontal="justify" vertical="center" wrapText="1"/>
    </xf>
    <xf numFmtId="0" fontId="16" fillId="0" borderId="20" xfId="0" applyFont="1" applyBorder="1" applyAlignment="1">
      <alignment horizontal="justify" vertical="center" wrapText="1"/>
    </xf>
    <xf numFmtId="0" fontId="11" fillId="0" borderId="9" xfId="0" applyFont="1" applyBorder="1" applyAlignment="1">
      <alignment horizontal="left" vertical="center" wrapText="1"/>
    </xf>
    <xf numFmtId="0" fontId="11" fillId="0" borderId="20" xfId="0" applyFont="1" applyBorder="1" applyAlignment="1">
      <alignment horizontal="left" vertical="center" wrapText="1"/>
    </xf>
    <xf numFmtId="0" fontId="11" fillId="8" borderId="22"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0" xfId="0" applyFont="1" applyBorder="1" applyAlignment="1">
      <alignment horizontal="center" vertical="center" wrapText="1"/>
    </xf>
    <xf numFmtId="0" fontId="16" fillId="8" borderId="32" xfId="0" applyFont="1" applyFill="1" applyBorder="1" applyAlignment="1">
      <alignment horizontal="center" vertical="center" wrapText="1"/>
    </xf>
    <xf numFmtId="0" fontId="16" fillId="8" borderId="36" xfId="0" applyFont="1" applyFill="1" applyBorder="1" applyAlignment="1">
      <alignment horizontal="center" vertical="center" wrapText="1"/>
    </xf>
    <xf numFmtId="0" fontId="16" fillId="0" borderId="33" xfId="0" applyFont="1" applyBorder="1" applyAlignment="1">
      <alignment horizontal="justify" vertical="center" wrapText="1"/>
    </xf>
    <xf numFmtId="0" fontId="16" fillId="0" borderId="37" xfId="0" applyFont="1" applyBorder="1" applyAlignment="1">
      <alignment horizontal="justify" vertical="center" wrapText="1"/>
    </xf>
    <xf numFmtId="0" fontId="11" fillId="3" borderId="2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6" fillId="3" borderId="21" xfId="0" applyFont="1" applyFill="1" applyBorder="1" applyAlignment="1">
      <alignment horizontal="left" vertical="center" wrapText="1"/>
    </xf>
    <xf numFmtId="0" fontId="16" fillId="3" borderId="23" xfId="0" applyFont="1" applyFill="1" applyBorder="1" applyAlignment="1">
      <alignment horizontal="left" vertical="center" wrapText="1"/>
    </xf>
    <xf numFmtId="0" fontId="16" fillId="9" borderId="21" xfId="0" applyFont="1" applyFill="1" applyBorder="1" applyAlignment="1">
      <alignment horizontal="center" vertical="center" wrapText="1"/>
    </xf>
    <xf numFmtId="0" fontId="16" fillId="9" borderId="24" xfId="0" applyFont="1" applyFill="1" applyBorder="1" applyAlignment="1">
      <alignment horizontal="center" vertical="center" wrapText="1"/>
    </xf>
    <xf numFmtId="0" fontId="16" fillId="3" borderId="33" xfId="0" applyFont="1" applyFill="1" applyBorder="1" applyAlignment="1">
      <alignment horizontal="justify" vertical="center" wrapText="1"/>
    </xf>
    <xf numFmtId="0" fontId="16" fillId="3" borderId="43" xfId="0" applyFont="1" applyFill="1" applyBorder="1" applyAlignment="1">
      <alignment horizontal="justify" vertical="center" wrapText="1"/>
    </xf>
    <xf numFmtId="0" fontId="16" fillId="9" borderId="25" xfId="0" applyFont="1" applyFill="1" applyBorder="1" applyAlignment="1">
      <alignment horizontal="center" vertical="center" wrapText="1"/>
    </xf>
    <xf numFmtId="0" fontId="11" fillId="8" borderId="63" xfId="0" applyFont="1" applyFill="1" applyBorder="1" applyAlignment="1">
      <alignment horizontal="center" vertical="center" wrapText="1"/>
    </xf>
    <xf numFmtId="0" fontId="11" fillId="8" borderId="64" xfId="0" applyFont="1" applyFill="1" applyBorder="1" applyAlignment="1">
      <alignment horizontal="center" vertical="center" wrapText="1"/>
    </xf>
    <xf numFmtId="0" fontId="11" fillId="8" borderId="65" xfId="0" applyFont="1" applyFill="1" applyBorder="1" applyAlignment="1">
      <alignment horizontal="center" vertical="center" wrapText="1"/>
    </xf>
    <xf numFmtId="0" fontId="11" fillId="3" borderId="21"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11" fillId="3" borderId="111" xfId="0" applyFont="1" applyFill="1" applyBorder="1" applyAlignment="1">
      <alignment horizontal="justify" vertical="center" wrapText="1"/>
    </xf>
    <xf numFmtId="0" fontId="11" fillId="3" borderId="112" xfId="0" applyFont="1" applyFill="1" applyBorder="1" applyAlignment="1">
      <alignment horizontal="justify" vertical="center" wrapText="1"/>
    </xf>
    <xf numFmtId="0" fontId="11" fillId="3" borderId="70" xfId="0" applyFont="1" applyFill="1" applyBorder="1" applyAlignment="1">
      <alignment horizontal="justify" vertical="center" wrapText="1"/>
    </xf>
    <xf numFmtId="0" fontId="11" fillId="3" borderId="93" xfId="0" applyFont="1" applyFill="1" applyBorder="1" applyAlignment="1">
      <alignment horizontal="justify" vertical="center" wrapText="1"/>
    </xf>
    <xf numFmtId="0" fontId="11" fillId="3" borderId="98" xfId="0" applyFont="1" applyFill="1" applyBorder="1" applyAlignment="1">
      <alignment horizontal="justify" vertical="center" wrapText="1"/>
    </xf>
    <xf numFmtId="0" fontId="11" fillId="3" borderId="94" xfId="0" applyFont="1" applyFill="1" applyBorder="1" applyAlignment="1">
      <alignment horizontal="justify" vertical="center" wrapText="1"/>
    </xf>
    <xf numFmtId="0" fontId="11" fillId="3" borderId="63" xfId="0" applyFont="1" applyFill="1" applyBorder="1" applyAlignment="1">
      <alignment horizontal="justify" vertical="center" wrapText="1"/>
    </xf>
    <xf numFmtId="0" fontId="11" fillId="3" borderId="64" xfId="0" applyFont="1" applyFill="1" applyBorder="1" applyAlignment="1">
      <alignment horizontal="justify" vertical="center" wrapText="1"/>
    </xf>
    <xf numFmtId="0" fontId="11" fillId="3" borderId="65" xfId="0" applyFont="1" applyFill="1" applyBorder="1" applyAlignment="1">
      <alignment horizontal="justify" vertical="center" wrapText="1"/>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101" xfId="0" applyFont="1" applyFill="1" applyBorder="1" applyAlignment="1">
      <alignment horizontal="justify" vertical="center" wrapText="1"/>
    </xf>
    <xf numFmtId="0" fontId="11" fillId="3" borderId="100" xfId="0" applyFont="1" applyFill="1" applyBorder="1" applyAlignment="1">
      <alignment horizontal="justify" vertical="center" wrapText="1"/>
    </xf>
    <xf numFmtId="0" fontId="11" fillId="3" borderId="102" xfId="0" applyFont="1" applyFill="1" applyBorder="1" applyAlignment="1">
      <alignment horizontal="justify" vertical="center" wrapText="1"/>
    </xf>
    <xf numFmtId="0" fontId="11" fillId="3" borderId="107"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23" xfId="0" applyFont="1" applyFill="1" applyBorder="1" applyAlignment="1">
      <alignment horizontal="justify" vertical="center" wrapText="1"/>
    </xf>
    <xf numFmtId="0" fontId="11" fillId="3" borderId="4" xfId="0" applyFont="1" applyFill="1" applyBorder="1" applyAlignment="1">
      <alignment horizontal="justify" vertical="center" wrapText="1"/>
    </xf>
    <xf numFmtId="0" fontId="11" fillId="3" borderId="20" xfId="0" applyFont="1" applyFill="1" applyBorder="1" applyAlignment="1">
      <alignment horizontal="justify" vertical="center" wrapText="1"/>
    </xf>
    <xf numFmtId="0" fontId="11" fillId="3" borderId="111" xfId="0" applyFont="1" applyFill="1" applyBorder="1" applyAlignment="1">
      <alignment horizontal="center" vertical="center" wrapText="1"/>
    </xf>
    <xf numFmtId="0" fontId="11" fillId="3" borderId="112" xfId="0" applyFont="1" applyFill="1" applyBorder="1" applyAlignment="1">
      <alignment horizontal="center" vertical="center" wrapText="1"/>
    </xf>
    <xf numFmtId="0" fontId="11" fillId="3" borderId="70" xfId="0" applyFont="1" applyFill="1" applyBorder="1" applyAlignment="1">
      <alignment horizontal="center" vertical="center" wrapText="1"/>
    </xf>
    <xf numFmtId="0" fontId="11" fillId="3" borderId="21" xfId="0" applyFont="1" applyFill="1" applyBorder="1" applyAlignment="1">
      <alignment horizontal="justify" vertical="center" wrapText="1"/>
    </xf>
    <xf numFmtId="0" fontId="11" fillId="3" borderId="24" xfId="0" applyFont="1" applyFill="1" applyBorder="1" applyAlignment="1">
      <alignment horizontal="justify" vertical="center" wrapText="1"/>
    </xf>
    <xf numFmtId="0" fontId="11" fillId="3" borderId="25" xfId="0" applyFont="1" applyFill="1" applyBorder="1" applyAlignment="1">
      <alignment horizontal="justify" vertical="center" wrapText="1"/>
    </xf>
    <xf numFmtId="0" fontId="11" fillId="3" borderId="15"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justify" vertical="center" wrapText="1"/>
    </xf>
    <xf numFmtId="0" fontId="22" fillId="3" borderId="21"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17" fillId="3" borderId="111" xfId="0" applyFont="1" applyFill="1" applyBorder="1" applyAlignment="1">
      <alignment horizontal="center" vertical="center" wrapText="1"/>
    </xf>
    <xf numFmtId="0" fontId="17" fillId="3" borderId="70" xfId="0" applyFont="1" applyFill="1" applyBorder="1" applyAlignment="1">
      <alignment horizontal="center" vertical="center" wrapText="1"/>
    </xf>
    <xf numFmtId="0" fontId="14" fillId="7" borderId="9" xfId="0" applyFont="1" applyFill="1" applyBorder="1" applyAlignment="1">
      <alignment horizontal="center" vertical="top" wrapText="1"/>
    </xf>
    <xf numFmtId="0" fontId="14" fillId="7" borderId="13" xfId="0" applyFont="1" applyFill="1" applyBorder="1" applyAlignment="1">
      <alignment horizontal="center" vertical="top" wrapText="1"/>
    </xf>
    <xf numFmtId="0" fontId="16" fillId="3" borderId="9" xfId="0" quotePrefix="1" applyFont="1" applyFill="1" applyBorder="1" applyAlignment="1">
      <alignment horizontal="left" vertical="center" wrapText="1"/>
    </xf>
    <xf numFmtId="0" fontId="16" fillId="3" borderId="20" xfId="0" applyFont="1" applyFill="1" applyBorder="1" applyAlignment="1">
      <alignment horizontal="left" vertical="center" wrapText="1"/>
    </xf>
    <xf numFmtId="0" fontId="22" fillId="3" borderId="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28" fillId="3" borderId="21" xfId="0" applyFont="1" applyFill="1" applyBorder="1" applyAlignment="1">
      <alignment vertical="top" wrapText="1"/>
    </xf>
    <xf numFmtId="0" fontId="0" fillId="3" borderId="25" xfId="0" applyFill="1" applyBorder="1" applyAlignment="1">
      <alignment vertical="top" wrapText="1"/>
    </xf>
    <xf numFmtId="0" fontId="16" fillId="3" borderId="9" xfId="0" quotePrefix="1" applyFont="1" applyFill="1" applyBorder="1" applyAlignment="1">
      <alignment horizontal="justify" vertical="center" wrapText="1"/>
    </xf>
    <xf numFmtId="0" fontId="16" fillId="3" borderId="4" xfId="0" applyFont="1" applyFill="1" applyBorder="1" applyAlignment="1">
      <alignment horizontal="justify" vertical="center" wrapText="1"/>
    </xf>
    <xf numFmtId="0" fontId="16" fillId="3" borderId="20" xfId="0" applyFont="1" applyFill="1" applyBorder="1" applyAlignment="1">
      <alignment horizontal="justify" vertical="center" wrapText="1"/>
    </xf>
    <xf numFmtId="0" fontId="22" fillId="3" borderId="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11" fillId="3" borderId="15" xfId="0" applyFont="1" applyFill="1" applyBorder="1" applyAlignment="1">
      <alignment horizontal="justify" vertical="center" wrapText="1"/>
    </xf>
    <xf numFmtId="0" fontId="22" fillId="12" borderId="9" xfId="0" applyFont="1" applyFill="1" applyBorder="1" applyAlignment="1">
      <alignment horizontal="center" vertical="center" wrapText="1"/>
    </xf>
    <xf numFmtId="0" fontId="22" fillId="12" borderId="15"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11" fillId="3" borderId="9" xfId="0" applyFont="1" applyFill="1" applyBorder="1" applyAlignment="1">
      <alignment horizontal="left" vertical="center" wrapText="1"/>
    </xf>
    <xf numFmtId="0" fontId="0" fillId="0" borderId="15" xfId="0" applyBorder="1" applyAlignment="1">
      <alignment horizontal="center" vertical="center" wrapText="1"/>
    </xf>
    <xf numFmtId="0" fontId="11" fillId="9" borderId="15" xfId="0" applyFont="1" applyFill="1" applyBorder="1" applyAlignment="1">
      <alignment horizontal="center" vertical="center" wrapText="1"/>
    </xf>
    <xf numFmtId="0" fontId="16" fillId="3" borderId="9" xfId="0" applyFont="1" applyFill="1" applyBorder="1" applyAlignment="1">
      <alignment horizontal="justify" vertical="center" wrapText="1"/>
    </xf>
    <xf numFmtId="0" fontId="16" fillId="3" borderId="15" xfId="0" applyFont="1" applyFill="1" applyBorder="1" applyAlignment="1">
      <alignment horizontal="justify" vertical="center" wrapText="1"/>
    </xf>
    <xf numFmtId="0" fontId="17" fillId="11" borderId="21" xfId="0" applyFont="1" applyFill="1" applyBorder="1" applyAlignment="1">
      <alignment horizontal="justify" vertical="center" wrapText="1"/>
    </xf>
    <xf numFmtId="0" fontId="17" fillId="11" borderId="25" xfId="0" applyFont="1" applyFill="1" applyBorder="1" applyAlignment="1">
      <alignment horizontal="justify" vertical="center" wrapText="1"/>
    </xf>
    <xf numFmtId="0" fontId="24" fillId="8"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4" fillId="6" borderId="67" xfId="0" applyFont="1" applyFill="1" applyBorder="1" applyAlignment="1">
      <alignment horizontal="center" vertical="center" wrapText="1"/>
    </xf>
    <xf numFmtId="0" fontId="14" fillId="6" borderId="68" xfId="0" applyFont="1" applyFill="1" applyBorder="1" applyAlignment="1">
      <alignment horizontal="center" vertical="center" wrapText="1"/>
    </xf>
    <xf numFmtId="0" fontId="14" fillId="6" borderId="52"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69"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1" fillId="0" borderId="52" xfId="0" applyFont="1" applyBorder="1" applyAlignment="1">
      <alignment horizontal="justify" vertical="center" wrapText="1"/>
    </xf>
    <xf numFmtId="0" fontId="11" fillId="0" borderId="56" xfId="0" applyFont="1" applyBorder="1" applyAlignment="1">
      <alignment horizontal="justify" vertical="center" wrapText="1"/>
    </xf>
    <xf numFmtId="0" fontId="22" fillId="12" borderId="24"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26" xfId="0" applyFont="1" applyFill="1" applyBorder="1" applyAlignment="1">
      <alignment horizontal="left" vertical="center" wrapText="1"/>
    </xf>
    <xf numFmtId="0" fontId="11" fillId="3" borderId="61" xfId="0" applyFont="1" applyFill="1" applyBorder="1" applyAlignment="1">
      <alignment horizontal="left" vertical="center" wrapText="1"/>
    </xf>
    <xf numFmtId="0" fontId="22" fillId="12" borderId="21" xfId="0" applyFont="1" applyFill="1" applyBorder="1" applyAlignment="1">
      <alignment horizontal="center" vertical="center" wrapText="1"/>
    </xf>
    <xf numFmtId="0" fontId="11" fillId="8" borderId="36" xfId="0" applyFont="1" applyFill="1" applyBorder="1" applyAlignment="1">
      <alignment horizontal="center" vertical="center" wrapText="1"/>
    </xf>
    <xf numFmtId="0" fontId="11" fillId="0" borderId="12" xfId="0" applyFont="1" applyBorder="1" applyAlignment="1">
      <alignment horizontal="justify" vertical="center" wrapText="1"/>
    </xf>
    <xf numFmtId="0" fontId="11" fillId="0" borderId="7" xfId="0" applyFont="1" applyBorder="1" applyAlignment="1">
      <alignment horizontal="justify" vertical="center" wrapText="1"/>
    </xf>
    <xf numFmtId="0" fontId="11" fillId="0" borderId="44" xfId="0" applyFont="1" applyBorder="1" applyAlignment="1">
      <alignment horizontal="justify" vertical="center" wrapText="1"/>
    </xf>
    <xf numFmtId="0" fontId="22" fillId="12" borderId="25" xfId="0" applyFont="1" applyFill="1" applyBorder="1" applyAlignment="1">
      <alignment horizontal="center" vertical="center" wrapText="1"/>
    </xf>
    <xf numFmtId="0" fontId="41" fillId="0" borderId="21" xfId="0" applyFont="1" applyBorder="1" applyAlignment="1">
      <alignment horizontal="justify" vertical="center" wrapText="1"/>
    </xf>
    <xf numFmtId="0" fontId="41" fillId="0" borderId="24" xfId="0" applyFont="1" applyBorder="1" applyAlignment="1">
      <alignment horizontal="justify" vertical="center" wrapText="1"/>
    </xf>
    <xf numFmtId="0" fontId="11" fillId="3" borderId="126" xfId="0" applyFont="1" applyFill="1" applyBorder="1" applyAlignment="1">
      <alignment horizontal="justify" vertical="center" wrapText="1"/>
    </xf>
    <xf numFmtId="0" fontId="11" fillId="10" borderId="128" xfId="0" applyFont="1" applyFill="1" applyBorder="1" applyAlignment="1">
      <alignment horizontal="center" vertical="center" wrapText="1"/>
    </xf>
    <xf numFmtId="0" fontId="11" fillId="8" borderId="107" xfId="0" applyFont="1" applyFill="1" applyBorder="1" applyAlignment="1">
      <alignment horizontal="center" vertical="center" wrapText="1"/>
    </xf>
    <xf numFmtId="0" fontId="11" fillId="8" borderId="127" xfId="0" applyFont="1" applyFill="1" applyBorder="1" applyAlignment="1">
      <alignment horizontal="center" vertical="center" wrapText="1"/>
    </xf>
    <xf numFmtId="0" fontId="41" fillId="0" borderId="128" xfId="0" applyFont="1" applyBorder="1" applyAlignment="1">
      <alignment horizontal="justify" vertical="center" wrapText="1"/>
    </xf>
    <xf numFmtId="0" fontId="11" fillId="3" borderId="128" xfId="0" applyFont="1" applyFill="1" applyBorder="1" applyAlignment="1">
      <alignment horizontal="center" vertical="center" wrapText="1"/>
    </xf>
    <xf numFmtId="0" fontId="11" fillId="3" borderId="128" xfId="0" applyFont="1" applyFill="1" applyBorder="1" applyAlignment="1">
      <alignment horizontal="left" vertical="center" wrapText="1"/>
    </xf>
    <xf numFmtId="0" fontId="11" fillId="9" borderId="128" xfId="0" applyFont="1" applyFill="1" applyBorder="1" applyAlignment="1">
      <alignment horizontal="center" vertical="center" wrapText="1"/>
    </xf>
    <xf numFmtId="0" fontId="40" fillId="3" borderId="21" xfId="0" applyFont="1" applyFill="1" applyBorder="1" applyAlignment="1">
      <alignment horizontal="left" vertical="center" wrapText="1"/>
    </xf>
    <xf numFmtId="0" fontId="40" fillId="3" borderId="24" xfId="0" applyFont="1" applyFill="1" applyBorder="1" applyAlignment="1">
      <alignment horizontal="left" vertical="center" wrapText="1"/>
    </xf>
    <xf numFmtId="0" fontId="40" fillId="3" borderId="25" xfId="0" applyFont="1" applyFill="1" applyBorder="1" applyAlignment="1">
      <alignment horizontal="left" vertical="center" wrapText="1"/>
    </xf>
    <xf numFmtId="0" fontId="40" fillId="0" borderId="9" xfId="0" applyFont="1" applyBorder="1" applyAlignment="1">
      <alignment horizontal="justify" vertical="center" wrapText="1"/>
    </xf>
    <xf numFmtId="0" fontId="40" fillId="0" borderId="4" xfId="0" applyFont="1" applyBorder="1" applyAlignment="1">
      <alignment horizontal="justify" vertical="center" wrapText="1"/>
    </xf>
    <xf numFmtId="0" fontId="40" fillId="0" borderId="20" xfId="0" applyFont="1" applyBorder="1" applyAlignment="1">
      <alignment horizontal="justify" vertical="center" wrapText="1"/>
    </xf>
    <xf numFmtId="0" fontId="11" fillId="9" borderId="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8" borderId="14" xfId="0" applyFont="1" applyFill="1" applyBorder="1" applyAlignment="1">
      <alignment horizontal="center" vertical="center" wrapText="1"/>
    </xf>
    <xf numFmtId="0" fontId="40" fillId="0" borderId="24" xfId="0" applyFont="1" applyBorder="1" applyAlignment="1">
      <alignment horizontal="justify" vertical="center" wrapText="1"/>
    </xf>
    <xf numFmtId="0" fontId="17" fillId="0" borderId="15" xfId="0" applyFont="1" applyBorder="1" applyAlignment="1">
      <alignment horizontal="justify" vertical="center" wrapText="1"/>
    </xf>
    <xf numFmtId="0" fontId="17" fillId="0" borderId="23" xfId="0" applyFont="1" applyBorder="1" applyAlignment="1">
      <alignment horizontal="justify" vertical="center" wrapText="1"/>
    </xf>
    <xf numFmtId="0" fontId="11" fillId="3" borderId="4" xfId="0" applyFont="1" applyFill="1" applyBorder="1" applyAlignment="1">
      <alignment horizontal="center" vertical="center"/>
    </xf>
    <xf numFmtId="0" fontId="10" fillId="3" borderId="4" xfId="0" applyFont="1" applyFill="1" applyBorder="1" applyAlignment="1">
      <alignment horizontal="center" vertical="center" wrapText="1"/>
    </xf>
    <xf numFmtId="0" fontId="12" fillId="3" borderId="4" xfId="0" applyFont="1" applyFill="1" applyBorder="1" applyAlignment="1">
      <alignment horizontal="center" vertical="center"/>
    </xf>
    <xf numFmtId="0" fontId="13" fillId="5"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0" borderId="4" xfId="0" applyFont="1" applyBorder="1" applyAlignment="1">
      <alignment horizontal="justify" vertical="center" wrapText="1"/>
    </xf>
    <xf numFmtId="0" fontId="14" fillId="6" borderId="4"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6" fillId="8" borderId="21" xfId="0" applyFont="1" applyFill="1" applyBorder="1" applyAlignment="1">
      <alignment horizontal="center" vertical="center" wrapText="1"/>
    </xf>
    <xf numFmtId="0" fontId="16" fillId="8" borderId="23" xfId="0" applyFont="1" applyFill="1" applyBorder="1" applyAlignment="1">
      <alignment horizontal="center" vertical="center" wrapText="1"/>
    </xf>
    <xf numFmtId="0" fontId="16" fillId="10" borderId="21" xfId="0" applyFont="1" applyFill="1" applyBorder="1" applyAlignment="1">
      <alignment horizontal="center" vertical="center" wrapText="1"/>
    </xf>
    <xf numFmtId="0" fontId="16" fillId="10" borderId="25"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36" fillId="3" borderId="15" xfId="0" applyFont="1" applyFill="1" applyBorder="1" applyAlignment="1">
      <alignment horizontal="justify" vertical="center" wrapText="1"/>
    </xf>
    <xf numFmtId="0" fontId="36" fillId="3" borderId="23" xfId="0" applyFont="1" applyFill="1" applyBorder="1" applyAlignment="1">
      <alignment horizontal="justify" vertical="center" wrapText="1"/>
    </xf>
    <xf numFmtId="0" fontId="36" fillId="15" borderId="112" xfId="4" applyNumberFormat="1" applyFont="1" applyFill="1" applyBorder="1" applyAlignment="1">
      <alignment horizontal="center" vertical="center" wrapText="1"/>
    </xf>
    <xf numFmtId="0" fontId="36" fillId="15" borderId="67" xfId="4" applyNumberFormat="1" applyFont="1" applyFill="1" applyBorder="1" applyAlignment="1">
      <alignment horizontal="center" vertical="center" wrapText="1"/>
    </xf>
    <xf numFmtId="0" fontId="36" fillId="3" borderId="13" xfId="4" applyNumberFormat="1" applyFont="1" applyFill="1" applyBorder="1" applyAlignment="1">
      <alignment horizontal="center" vertical="center" wrapText="1"/>
    </xf>
    <xf numFmtId="0" fontId="36" fillId="3" borderId="31" xfId="4" applyNumberFormat="1" applyFont="1" applyFill="1" applyBorder="1" applyAlignment="1">
      <alignment horizontal="center" vertical="center" wrapText="1"/>
    </xf>
    <xf numFmtId="0" fontId="36" fillId="10" borderId="21" xfId="0" applyFont="1" applyFill="1" applyBorder="1" applyAlignment="1">
      <alignment horizontal="center" vertical="center" wrapText="1"/>
    </xf>
    <xf numFmtId="0" fontId="36" fillId="10" borderId="24" xfId="0" applyFont="1" applyFill="1" applyBorder="1" applyAlignment="1">
      <alignment horizontal="center" vertical="center" wrapText="1"/>
    </xf>
    <xf numFmtId="0" fontId="36" fillId="10" borderId="25" xfId="0" applyFont="1" applyFill="1" applyBorder="1" applyAlignment="1">
      <alignment horizontal="center" vertical="center" wrapText="1"/>
    </xf>
    <xf numFmtId="0" fontId="33" fillId="3" borderId="4" xfId="0" applyFont="1" applyFill="1" applyBorder="1" applyAlignment="1">
      <alignment horizontal="center" vertical="center"/>
    </xf>
    <xf numFmtId="0" fontId="35" fillId="0" borderId="4" xfId="0" applyFont="1" applyBorder="1" applyAlignment="1">
      <alignment horizontal="center" vertical="center"/>
    </xf>
    <xf numFmtId="0" fontId="12" fillId="5"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8" fillId="4" borderId="0" xfId="0" applyFont="1" applyFill="1" applyAlignment="1">
      <alignment horizontal="center" vertical="center" wrapText="1"/>
    </xf>
    <xf numFmtId="0" fontId="12" fillId="5" borderId="8" xfId="0" applyFont="1" applyFill="1" applyBorder="1" applyAlignment="1">
      <alignment horizontal="center" vertical="center" wrapText="1"/>
    </xf>
    <xf numFmtId="0" fontId="36" fillId="8" borderId="63" xfId="0" applyFont="1" applyFill="1" applyBorder="1" applyAlignment="1">
      <alignment horizontal="center" vertical="center" wrapText="1"/>
    </xf>
    <xf numFmtId="0" fontId="36" fillId="8" borderId="64" xfId="0" applyFont="1" applyFill="1" applyBorder="1" applyAlignment="1">
      <alignment horizontal="center" vertical="center" wrapText="1"/>
    </xf>
    <xf numFmtId="0" fontId="36" fillId="8" borderId="65" xfId="0" applyFont="1" applyFill="1" applyBorder="1" applyAlignment="1">
      <alignment horizontal="center" vertical="center" wrapText="1"/>
    </xf>
    <xf numFmtId="0" fontId="36" fillId="3" borderId="21" xfId="0" applyFont="1" applyFill="1" applyBorder="1" applyAlignment="1">
      <alignment horizontal="left" vertical="center" wrapText="1"/>
    </xf>
    <xf numFmtId="0" fontId="36" fillId="3" borderId="24" xfId="0" applyFont="1" applyFill="1" applyBorder="1" applyAlignment="1">
      <alignment horizontal="left" vertical="center" wrapText="1"/>
    </xf>
    <xf numFmtId="0" fontId="36" fillId="3" borderId="25" xfId="0" applyFont="1" applyFill="1" applyBorder="1" applyAlignment="1">
      <alignment horizontal="left" vertical="center" wrapText="1"/>
    </xf>
    <xf numFmtId="0" fontId="37" fillId="6" borderId="9"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37" fillId="7" borderId="13" xfId="0" applyFont="1" applyFill="1" applyBorder="1" applyAlignment="1">
      <alignment horizontal="center" vertical="center" wrapText="1"/>
    </xf>
    <xf numFmtId="0" fontId="36" fillId="3" borderId="9" xfId="0" quotePrefix="1" applyFont="1" applyFill="1" applyBorder="1" applyAlignment="1">
      <alignment horizontal="center" vertical="center" wrapText="1"/>
    </xf>
    <xf numFmtId="0" fontId="36" fillId="3" borderId="20" xfId="0" quotePrefix="1"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19"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20" xfId="0" applyFont="1" applyFill="1" applyBorder="1" applyAlignment="1">
      <alignment horizontal="center" vertical="center" wrapText="1"/>
    </xf>
    <xf numFmtId="0" fontId="33" fillId="3" borderId="9" xfId="0" quotePrefix="1" applyFont="1" applyFill="1" applyBorder="1" applyAlignment="1">
      <alignment horizontal="center" vertical="center" wrapText="1"/>
    </xf>
    <xf numFmtId="0" fontId="33" fillId="3" borderId="20" xfId="0" quotePrefix="1" applyFont="1" applyFill="1" applyBorder="1" applyAlignment="1">
      <alignment horizontal="center" vertical="center" wrapText="1"/>
    </xf>
    <xf numFmtId="0" fontId="36" fillId="3" borderId="63" xfId="0" applyFont="1" applyFill="1" applyBorder="1" applyAlignment="1">
      <alignment horizontal="center" vertical="center" wrapText="1"/>
    </xf>
    <xf numFmtId="0" fontId="36" fillId="3" borderId="65" xfId="0" applyFont="1" applyFill="1" applyBorder="1" applyAlignment="1">
      <alignment horizontal="center" vertical="center" wrapText="1"/>
    </xf>
    <xf numFmtId="0" fontId="36" fillId="3" borderId="93" xfId="4" applyNumberFormat="1" applyFont="1" applyFill="1" applyBorder="1" applyAlignment="1">
      <alignment horizontal="center" vertical="center" wrapText="1"/>
    </xf>
    <xf numFmtId="0" fontId="36" fillId="3" borderId="94" xfId="4" applyNumberFormat="1" applyFont="1" applyFill="1" applyBorder="1" applyAlignment="1">
      <alignment horizontal="center" vertical="center" wrapText="1"/>
    </xf>
    <xf numFmtId="0" fontId="12" fillId="4" borderId="0" xfId="0" applyFont="1" applyFill="1" applyAlignment="1">
      <alignment horizontal="center" vertical="center" wrapText="1"/>
    </xf>
    <xf numFmtId="0" fontId="13" fillId="3" borderId="21" xfId="0" quotePrefix="1" applyFont="1" applyFill="1" applyBorder="1" applyAlignment="1">
      <alignment horizontal="justify" vertical="center" wrapText="1"/>
    </xf>
    <xf numFmtId="0" fontId="13" fillId="3" borderId="24" xfId="0" applyFont="1" applyFill="1" applyBorder="1" applyAlignment="1">
      <alignment horizontal="justify" vertical="center" wrapText="1"/>
    </xf>
    <xf numFmtId="0" fontId="11" fillId="16" borderId="21" xfId="0" applyFont="1" applyFill="1" applyBorder="1" applyAlignment="1">
      <alignment horizontal="left" vertical="center" wrapText="1"/>
    </xf>
    <xf numFmtId="0" fontId="11" fillId="16" borderId="25" xfId="0" applyFont="1" applyFill="1" applyBorder="1" applyAlignment="1">
      <alignment horizontal="left" vertical="center" wrapText="1"/>
    </xf>
    <xf numFmtId="0" fontId="11" fillId="16" borderId="21" xfId="0" applyFont="1" applyFill="1" applyBorder="1" applyAlignment="1">
      <alignment horizontal="center" vertical="center" wrapText="1"/>
    </xf>
    <xf numFmtId="0" fontId="11" fillId="16" borderId="25" xfId="0" applyFont="1" applyFill="1" applyBorder="1" applyAlignment="1">
      <alignment horizontal="center" vertical="center" wrapText="1"/>
    </xf>
    <xf numFmtId="0" fontId="11" fillId="16" borderId="21" xfId="0" applyFont="1" applyFill="1" applyBorder="1" applyAlignment="1">
      <alignment horizontal="center" vertical="center"/>
    </xf>
    <xf numFmtId="0" fontId="11" fillId="16" borderId="25" xfId="0" applyFont="1" applyFill="1" applyBorder="1" applyAlignment="1">
      <alignment horizontal="center" vertical="center"/>
    </xf>
    <xf numFmtId="0" fontId="11" fillId="16" borderId="23" xfId="0" applyFont="1" applyFill="1" applyBorder="1" applyAlignment="1">
      <alignment horizontal="left" vertical="center" wrapText="1"/>
    </xf>
    <xf numFmtId="0" fontId="11" fillId="16" borderId="23" xfId="0" applyFont="1" applyFill="1" applyBorder="1" applyAlignment="1">
      <alignment horizontal="center" vertical="center" wrapText="1"/>
    </xf>
    <xf numFmtId="0" fontId="11" fillId="16" borderId="23" xfId="0" applyFont="1" applyFill="1" applyBorder="1" applyAlignment="1">
      <alignment horizontal="center" vertical="center"/>
    </xf>
    <xf numFmtId="0" fontId="11" fillId="2" borderId="24" xfId="0" applyFont="1" applyFill="1" applyBorder="1" applyAlignment="1">
      <alignment horizontal="center" vertical="center" wrapText="1"/>
    </xf>
    <xf numFmtId="0" fontId="16" fillId="3" borderId="21" xfId="0" quotePrefix="1" applyFont="1" applyFill="1" applyBorder="1" applyAlignment="1">
      <alignment horizontal="justify" vertical="center" wrapText="1"/>
    </xf>
    <xf numFmtId="0" fontId="16" fillId="3" borderId="24" xfId="0" quotePrefix="1" applyFont="1" applyFill="1" applyBorder="1" applyAlignment="1">
      <alignment horizontal="justify" vertical="center" wrapText="1"/>
    </xf>
    <xf numFmtId="0" fontId="16" fillId="0" borderId="21" xfId="0" quotePrefix="1" applyFont="1" applyBorder="1" applyAlignment="1">
      <alignment horizontal="left" vertical="center" wrapText="1"/>
    </xf>
    <xf numFmtId="0" fontId="16" fillId="0" borderId="23" xfId="0" quotePrefix="1" applyFont="1" applyBorder="1" applyAlignment="1">
      <alignment horizontal="left" vertical="center" wrapText="1"/>
    </xf>
    <xf numFmtId="0" fontId="16" fillId="16" borderId="21" xfId="0" applyFont="1" applyFill="1" applyBorder="1" applyAlignment="1">
      <alignment horizontal="left" vertical="center" wrapText="1"/>
    </xf>
    <xf numFmtId="0" fontId="16" fillId="16" borderId="25" xfId="0" applyFont="1" applyFill="1" applyBorder="1" applyAlignment="1">
      <alignment horizontal="left" vertical="center" wrapText="1"/>
    </xf>
    <xf numFmtId="0" fontId="16" fillId="16" borderId="21" xfId="0" applyFont="1" applyFill="1" applyBorder="1" applyAlignment="1">
      <alignment horizontal="center" vertical="center" wrapText="1"/>
    </xf>
    <xf numFmtId="0" fontId="16" fillId="16" borderId="25" xfId="0" applyFont="1" applyFill="1" applyBorder="1" applyAlignment="1">
      <alignment horizontal="center" vertical="center" wrapText="1"/>
    </xf>
    <xf numFmtId="0" fontId="11" fillId="3" borderId="21" xfId="0" quotePrefix="1" applyFont="1" applyFill="1" applyBorder="1" applyAlignment="1">
      <alignment horizontal="justify" vertical="center" wrapText="1"/>
    </xf>
    <xf numFmtId="0" fontId="11" fillId="3" borderId="21" xfId="0" applyFont="1" applyFill="1" applyBorder="1" applyAlignment="1">
      <alignment horizontal="center" vertical="center"/>
    </xf>
    <xf numFmtId="0" fontId="11" fillId="3" borderId="25" xfId="0" applyFont="1" applyFill="1" applyBorder="1" applyAlignment="1">
      <alignment horizontal="center" vertical="center"/>
    </xf>
    <xf numFmtId="0" fontId="22" fillId="12" borderId="4" xfId="0" applyFont="1" applyFill="1" applyBorder="1" applyAlignment="1">
      <alignment horizontal="center" vertical="center" wrapText="1"/>
    </xf>
    <xf numFmtId="0" fontId="22" fillId="12" borderId="20" xfId="0" applyFont="1" applyFill="1" applyBorder="1" applyAlignment="1">
      <alignment horizontal="center" vertical="center" wrapText="1"/>
    </xf>
    <xf numFmtId="0" fontId="11" fillId="8" borderId="95" xfId="0" applyFont="1" applyFill="1" applyBorder="1" applyAlignment="1">
      <alignment horizontal="center" vertical="center" wrapText="1"/>
    </xf>
    <xf numFmtId="0" fontId="11" fillId="0" borderId="96" xfId="0" applyFont="1" applyBorder="1" applyAlignment="1">
      <alignment horizontal="justify" vertical="center" wrapText="1"/>
    </xf>
    <xf numFmtId="0" fontId="22" fillId="12" borderId="96" xfId="0" applyFont="1" applyFill="1" applyBorder="1" applyAlignment="1">
      <alignment horizontal="center" vertical="center" wrapText="1"/>
    </xf>
    <xf numFmtId="0" fontId="11" fillId="10" borderId="96" xfId="0" applyFont="1" applyFill="1" applyBorder="1" applyAlignment="1">
      <alignment horizontal="center" vertical="center" wrapText="1"/>
    </xf>
    <xf numFmtId="0" fontId="11" fillId="3" borderId="21" xfId="0" applyFont="1" applyFill="1" applyBorder="1" applyAlignment="1">
      <alignment horizontal="justify" vertical="top" wrapText="1"/>
    </xf>
    <xf numFmtId="0" fontId="11" fillId="3" borderId="24" xfId="0" applyFont="1" applyFill="1" applyBorder="1" applyAlignment="1">
      <alignment horizontal="justify" vertical="top" wrapText="1"/>
    </xf>
    <xf numFmtId="0" fontId="11" fillId="3" borderId="25" xfId="0" applyFont="1" applyFill="1" applyBorder="1" applyAlignment="1">
      <alignment horizontal="justify" vertical="top" wrapText="1"/>
    </xf>
    <xf numFmtId="0" fontId="16" fillId="3" borderId="24" xfId="0" applyFont="1" applyFill="1" applyBorder="1" applyAlignment="1">
      <alignment horizontal="left" vertical="center" wrapText="1"/>
    </xf>
    <xf numFmtId="0" fontId="16" fillId="9" borderId="9"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1" fillId="0" borderId="21" xfId="0" applyFont="1" applyBorder="1" applyAlignment="1">
      <alignment horizontal="left" vertical="center" wrapText="1"/>
    </xf>
    <xf numFmtId="0" fontId="11" fillId="0" borderId="25" xfId="0" applyFont="1" applyBorder="1" applyAlignment="1">
      <alignment horizontal="left" vertical="center" wrapText="1"/>
    </xf>
    <xf numFmtId="0" fontId="28" fillId="3" borderId="9" xfId="0" applyFont="1" applyFill="1" applyBorder="1" applyAlignment="1">
      <alignment horizontal="justify" vertical="center" wrapText="1"/>
    </xf>
    <xf numFmtId="0" fontId="28" fillId="3" borderId="20" xfId="0" applyFont="1" applyFill="1" applyBorder="1" applyAlignment="1">
      <alignment horizontal="justify" vertical="center" wrapText="1"/>
    </xf>
    <xf numFmtId="0" fontId="16" fillId="3" borderId="25" xfId="0" applyFont="1" applyFill="1" applyBorder="1" applyAlignment="1">
      <alignment horizontal="center" vertical="center" wrapText="1"/>
    </xf>
    <xf numFmtId="0" fontId="16" fillId="3" borderId="21" xfId="0" applyFont="1" applyFill="1" applyBorder="1" applyAlignment="1">
      <alignment horizontal="left" vertical="top" wrapText="1"/>
    </xf>
    <xf numFmtId="0" fontId="16" fillId="3" borderId="25" xfId="0" applyFont="1" applyFill="1" applyBorder="1" applyAlignment="1">
      <alignment horizontal="left" vertical="top" wrapText="1"/>
    </xf>
    <xf numFmtId="0" fontId="11" fillId="10" borderId="10" xfId="0" applyFont="1" applyFill="1" applyBorder="1" applyAlignment="1">
      <alignment horizontal="center" vertical="center" wrapText="1"/>
    </xf>
    <xf numFmtId="0" fontId="11" fillId="10" borderId="85"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5" xfId="0" applyFont="1" applyBorder="1" applyAlignment="1">
      <alignment horizontal="center" vertical="center" wrapText="1"/>
    </xf>
    <xf numFmtId="0" fontId="11" fillId="12" borderId="9" xfId="0" applyFont="1" applyFill="1" applyBorder="1" applyAlignment="1">
      <alignment horizontal="center" vertical="center" wrapText="1"/>
    </xf>
    <xf numFmtId="0" fontId="11" fillId="12" borderId="2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9" borderId="85" xfId="0" applyFont="1" applyFill="1" applyBorder="1" applyAlignment="1">
      <alignment horizontal="center" vertical="center" wrapText="1"/>
    </xf>
    <xf numFmtId="0" fontId="14" fillId="6" borderId="72" xfId="0" applyFont="1" applyFill="1" applyBorder="1" applyAlignment="1">
      <alignment horizontal="center" vertical="center"/>
    </xf>
    <xf numFmtId="0" fontId="14" fillId="6" borderId="73" xfId="0" applyFont="1" applyFill="1" applyBorder="1" applyAlignment="1">
      <alignment horizontal="center" vertical="center"/>
    </xf>
    <xf numFmtId="0" fontId="14" fillId="6" borderId="74" xfId="0" applyFont="1" applyFill="1" applyBorder="1" applyAlignment="1">
      <alignment horizontal="center" vertical="center"/>
    </xf>
    <xf numFmtId="0" fontId="14" fillId="7" borderId="12" xfId="0" applyFont="1" applyFill="1" applyBorder="1" applyAlignment="1">
      <alignment horizontal="center" vertical="center"/>
    </xf>
    <xf numFmtId="0" fontId="14" fillId="7" borderId="9" xfId="0" applyFont="1" applyFill="1" applyBorder="1" applyAlignment="1">
      <alignment horizontal="center" vertical="center"/>
    </xf>
    <xf numFmtId="0" fontId="14" fillId="7" borderId="13" xfId="0" applyFont="1" applyFill="1" applyBorder="1" applyAlignment="1">
      <alignment horizontal="center" vertical="center"/>
    </xf>
    <xf numFmtId="0" fontId="24" fillId="5" borderId="8"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11" fillId="0" borderId="15" xfId="0" applyFont="1" applyBorder="1" applyAlignment="1">
      <alignment horizontal="justify" vertical="center" wrapText="1"/>
    </xf>
    <xf numFmtId="0" fontId="11" fillId="3" borderId="55" xfId="0" applyFont="1" applyFill="1" applyBorder="1" applyAlignment="1">
      <alignment horizontal="justify" vertical="center" wrapText="1"/>
    </xf>
    <xf numFmtId="0" fontId="11" fillId="8" borderId="101" xfId="0" applyFont="1" applyFill="1" applyBorder="1" applyAlignment="1">
      <alignment horizontal="center" vertical="center" wrapText="1"/>
    </xf>
    <xf numFmtId="0" fontId="11" fillId="8" borderId="100" xfId="0" applyFont="1" applyFill="1" applyBorder="1" applyAlignment="1">
      <alignment horizontal="center" vertical="center" wrapText="1"/>
    </xf>
    <xf numFmtId="0" fontId="11" fillId="8" borderId="102" xfId="0" applyFont="1" applyFill="1" applyBorder="1" applyAlignment="1">
      <alignment horizontal="center" vertical="center" wrapText="1"/>
    </xf>
    <xf numFmtId="0" fontId="11" fillId="3" borderId="71" xfId="0" applyFont="1" applyFill="1" applyBorder="1" applyAlignment="1">
      <alignment horizontal="justify" vertical="center" wrapText="1"/>
    </xf>
    <xf numFmtId="0" fontId="22" fillId="12" borderId="7" xfId="0" applyFont="1" applyFill="1" applyBorder="1" applyAlignment="1">
      <alignment horizontal="center" vertical="center" wrapText="1"/>
    </xf>
    <xf numFmtId="0" fontId="11" fillId="3" borderId="71" xfId="0" applyFont="1" applyFill="1" applyBorder="1" applyAlignment="1">
      <alignment horizontal="center" vertical="center"/>
    </xf>
    <xf numFmtId="0" fontId="11" fillId="3" borderId="113" xfId="0" applyFont="1" applyFill="1" applyBorder="1" applyAlignment="1">
      <alignment horizontal="center" vertical="center"/>
    </xf>
    <xf numFmtId="0" fontId="11" fillId="3" borderId="114" xfId="0" applyFont="1" applyFill="1" applyBorder="1" applyAlignment="1">
      <alignment horizontal="justify" vertical="center" wrapText="1"/>
    </xf>
    <xf numFmtId="0" fontId="11" fillId="3" borderId="115" xfId="0" applyFont="1" applyFill="1" applyBorder="1" applyAlignment="1">
      <alignment horizontal="justify" vertical="center" wrapText="1"/>
    </xf>
    <xf numFmtId="0" fontId="11" fillId="3" borderId="116" xfId="0" applyFont="1" applyFill="1" applyBorder="1" applyAlignment="1">
      <alignment horizontal="justify" vertical="center" wrapText="1"/>
    </xf>
    <xf numFmtId="0" fontId="17" fillId="11" borderId="15" xfId="0" applyFont="1" applyFill="1" applyBorder="1" applyAlignment="1">
      <alignment vertical="center" wrapText="1"/>
    </xf>
    <xf numFmtId="0" fontId="17" fillId="11" borderId="24" xfId="0" applyFont="1" applyFill="1" applyBorder="1" applyAlignment="1">
      <alignment vertical="center" wrapText="1"/>
    </xf>
    <xf numFmtId="0" fontId="17" fillId="11" borderId="110" xfId="0" applyFont="1" applyFill="1" applyBorder="1" applyAlignment="1">
      <alignment vertical="center" wrapText="1"/>
    </xf>
    <xf numFmtId="0" fontId="16" fillId="11" borderId="15" xfId="0" applyFont="1" applyFill="1" applyBorder="1" applyAlignment="1">
      <alignment vertical="center" wrapText="1"/>
    </xf>
    <xf numFmtId="0" fontId="16" fillId="11" borderId="24" xfId="0" applyFont="1" applyFill="1" applyBorder="1" applyAlignment="1">
      <alignment vertical="center" wrapText="1"/>
    </xf>
    <xf numFmtId="0" fontId="16" fillId="11" borderId="110" xfId="0" applyFont="1" applyFill="1" applyBorder="1" applyAlignment="1">
      <alignment vertical="center" wrapText="1"/>
    </xf>
    <xf numFmtId="0" fontId="11" fillId="3" borderId="24"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111" xfId="0" applyFont="1" applyFill="1" applyBorder="1" applyAlignment="1">
      <alignment horizontal="center" vertical="center"/>
    </xf>
    <xf numFmtId="0" fontId="11" fillId="3" borderId="112" xfId="0" applyFont="1" applyFill="1" applyBorder="1" applyAlignment="1">
      <alignment horizontal="center" vertical="center"/>
    </xf>
    <xf numFmtId="0" fontId="11" fillId="3" borderId="67" xfId="0" applyFont="1" applyFill="1" applyBorder="1" applyAlignment="1">
      <alignment horizontal="center" vertical="center"/>
    </xf>
    <xf numFmtId="0" fontId="11" fillId="3" borderId="71"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1" fillId="3" borderId="4" xfId="0" applyFont="1" applyFill="1" applyBorder="1" applyAlignment="1">
      <alignment horizontal="center" wrapText="1"/>
    </xf>
    <xf numFmtId="0" fontId="11" fillId="3" borderId="4" xfId="0" applyFont="1" applyFill="1" applyBorder="1" applyAlignment="1">
      <alignment horizontal="center"/>
    </xf>
    <xf numFmtId="0" fontId="0" fillId="0" borderId="4" xfId="0" applyBorder="1" applyAlignment="1">
      <alignment horizontal="center"/>
    </xf>
    <xf numFmtId="0" fontId="11" fillId="3" borderId="15" xfId="0" applyFont="1" applyFill="1" applyBorder="1" applyAlignment="1">
      <alignment horizontal="justify" wrapText="1"/>
    </xf>
    <xf numFmtId="0" fontId="11" fillId="3" borderId="23" xfId="0" applyFont="1" applyFill="1" applyBorder="1" applyAlignment="1">
      <alignment horizontal="justify" wrapText="1"/>
    </xf>
    <xf numFmtId="0" fontId="25" fillId="0" borderId="15" xfId="0" applyFont="1" applyBorder="1" applyAlignment="1">
      <alignment horizontal="justify" vertical="center" wrapText="1"/>
    </xf>
    <xf numFmtId="0" fontId="25" fillId="0" borderId="23" xfId="0" applyFont="1" applyBorder="1" applyAlignment="1">
      <alignment horizontal="justify" vertical="center" wrapText="1"/>
    </xf>
  </cellXfs>
  <cellStyles count="5">
    <cellStyle name="Hyperlink" xfId="2" xr:uid="{00000000-0005-0000-0000-000000000000}"/>
    <cellStyle name="Millares [0]" xfId="1" builtinId="6"/>
    <cellStyle name="Millares [0] 2" xfId="3" xr:uid="{00000000-0005-0000-0000-000002000000}"/>
    <cellStyle name="Millares [0] 3" xfId="4" xr:uid="{00000000-0005-0000-0000-000003000000}"/>
    <cellStyle name="Normal" xfId="0" builtinId="0"/>
  </cellStyles>
  <dxfs count="6">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353786</xdr:colOff>
      <xdr:row>1</xdr:row>
      <xdr:rowOff>107950</xdr:rowOff>
    </xdr:from>
    <xdr:to>
      <xdr:col>3</xdr:col>
      <xdr:colOff>457200</xdr:colOff>
      <xdr:row>4</xdr:row>
      <xdr:rowOff>175116</xdr:rowOff>
    </xdr:to>
    <xdr:pic>
      <xdr:nvPicPr>
        <xdr:cNvPr id="3" name="Imagen 2">
          <a:extLst>
            <a:ext uri="{FF2B5EF4-FFF2-40B4-BE49-F238E27FC236}">
              <a16:creationId xmlns:a16="http://schemas.microsoft.com/office/drawing/2014/main" id="{A9087263-6F32-420A-8521-F1DB91F200D2}"/>
            </a:ext>
          </a:extLst>
        </xdr:cNvPr>
        <xdr:cNvPicPr>
          <a:picLocks noChangeAspect="1"/>
        </xdr:cNvPicPr>
      </xdr:nvPicPr>
      <xdr:blipFill rotWithShape="1">
        <a:blip xmlns:r="http://schemas.openxmlformats.org/officeDocument/2006/relationships" r:embed="rId1"/>
        <a:srcRect l="41090" t="36818" r="41684" b="47698"/>
        <a:stretch/>
      </xdr:blipFill>
      <xdr:spPr>
        <a:xfrm>
          <a:off x="1115786" y="300264"/>
          <a:ext cx="1627414" cy="8219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568326</xdr:colOff>
      <xdr:row>2</xdr:row>
      <xdr:rowOff>148590</xdr:rowOff>
    </xdr:to>
    <xdr:pic>
      <xdr:nvPicPr>
        <xdr:cNvPr id="3" name="Imagen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srcRect/>
        <a:stretch>
          <a:fillRect/>
        </a:stretch>
      </xdr:blipFill>
      <xdr:spPr>
        <a:xfrm>
          <a:off x="828675" y="76200"/>
          <a:ext cx="1466851" cy="580390"/>
        </a:xfrm>
        <a:prstGeom prst="rect">
          <a:avLst/>
        </a:prstGeom>
        <a:noFill/>
        <a:ln>
          <a:noFill/>
          <a:prstDash/>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1</xdr:col>
      <xdr:colOff>2174876</xdr:colOff>
      <xdr:row>2</xdr:row>
      <xdr:rowOff>203200</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rcRect/>
        <a:stretch>
          <a:fillRect/>
        </a:stretch>
      </xdr:blipFill>
      <xdr:spPr>
        <a:xfrm>
          <a:off x="822325" y="76200"/>
          <a:ext cx="1460501" cy="565150"/>
        </a:xfrm>
        <a:prstGeom prst="rect">
          <a:avLst/>
        </a:prstGeom>
        <a:noFill/>
        <a:ln>
          <a:noFill/>
          <a:prstDash/>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864395</xdr:colOff>
      <xdr:row>2</xdr:row>
      <xdr:rowOff>203200</xdr:rowOff>
    </xdr:to>
    <xdr:pic>
      <xdr:nvPicPr>
        <xdr:cNvPr id="2" name="Imagen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rcRect/>
        <a:stretch>
          <a:fillRect/>
        </a:stretch>
      </xdr:blipFill>
      <xdr:spPr>
        <a:xfrm>
          <a:off x="828675" y="76200"/>
          <a:ext cx="1445420" cy="565150"/>
        </a:xfrm>
        <a:prstGeom prst="rect">
          <a:avLst/>
        </a:prstGeom>
        <a:noFill/>
        <a:ln>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2</xdr:row>
      <xdr:rowOff>203200</xdr:rowOff>
    </xdr:to>
    <xdr:pic>
      <xdr:nvPicPr>
        <xdr:cNvPr id="2" name="Imagen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srcRect/>
        <a:stretch>
          <a:fillRect/>
        </a:stretch>
      </xdr:blipFill>
      <xdr:spPr>
        <a:xfrm>
          <a:off x="828675" y="76200"/>
          <a:ext cx="1460501" cy="565150"/>
        </a:xfrm>
        <a:prstGeom prst="rect">
          <a:avLst/>
        </a:prstGeom>
        <a:noFill/>
        <a:ln>
          <a:noFill/>
          <a:prstDash/>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2</xdr:row>
      <xdr:rowOff>203200</xdr:rowOff>
    </xdr:to>
    <xdr:pic>
      <xdr:nvPicPr>
        <xdr:cNvPr id="2" name="Imagen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rcRect/>
        <a:stretch>
          <a:fillRect/>
        </a:stretch>
      </xdr:blipFill>
      <xdr:spPr>
        <a:xfrm>
          <a:off x="828675" y="76200"/>
          <a:ext cx="1460501" cy="565150"/>
        </a:xfrm>
        <a:prstGeom prst="rect">
          <a:avLst/>
        </a:prstGeom>
        <a:noFill/>
        <a:ln>
          <a:noFill/>
          <a:prstDash/>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2</xdr:row>
      <xdr:rowOff>203200</xdr:rowOff>
    </xdr:to>
    <xdr:pic>
      <xdr:nvPicPr>
        <xdr:cNvPr id="2" name="Imagen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rcRect/>
        <a:stretch>
          <a:fillRect/>
        </a:stretch>
      </xdr:blipFill>
      <xdr:spPr>
        <a:xfrm>
          <a:off x="828675" y="76200"/>
          <a:ext cx="1460501" cy="565150"/>
        </a:xfrm>
        <a:prstGeom prst="rect">
          <a:avLst/>
        </a:prstGeom>
        <a:noFill/>
        <a:ln>
          <a:noFill/>
          <a:prstDash/>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2</xdr:row>
      <xdr:rowOff>203200</xdr:rowOff>
    </xdr:to>
    <xdr:pic>
      <xdr:nvPicPr>
        <xdr:cNvPr id="2" name="Imagen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rcRect/>
        <a:stretch>
          <a:fillRect/>
        </a:stretch>
      </xdr:blipFill>
      <xdr:spPr>
        <a:xfrm>
          <a:off x="822325" y="76200"/>
          <a:ext cx="1460501" cy="565150"/>
        </a:xfrm>
        <a:prstGeom prst="rect">
          <a:avLst/>
        </a:prstGeom>
        <a:noFill/>
        <a:ln>
          <a:noFill/>
          <a:prstDash/>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2</xdr:row>
      <xdr:rowOff>203200</xdr:rowOff>
    </xdr:to>
    <xdr:pic>
      <xdr:nvPicPr>
        <xdr:cNvPr id="2" name="Imagen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rcRect/>
        <a:stretch>
          <a:fillRect/>
        </a:stretch>
      </xdr:blipFill>
      <xdr:spPr>
        <a:xfrm>
          <a:off x="822325" y="76200"/>
          <a:ext cx="1460501" cy="565150"/>
        </a:xfrm>
        <a:prstGeom prst="rect">
          <a:avLst/>
        </a:prstGeom>
        <a:noFill/>
        <a:ln>
          <a:noFill/>
          <a:prstDash/>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3</xdr:row>
      <xdr:rowOff>15875</xdr:rowOff>
    </xdr:to>
    <xdr:pic>
      <xdr:nvPicPr>
        <xdr:cNvPr id="2" name="Imagen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rcRect/>
        <a:stretch>
          <a:fillRect/>
        </a:stretch>
      </xdr:blipFill>
      <xdr:spPr>
        <a:xfrm>
          <a:off x="822325" y="76200"/>
          <a:ext cx="1460501" cy="631825"/>
        </a:xfrm>
        <a:prstGeom prst="rect">
          <a:avLst/>
        </a:prstGeom>
        <a:noFill/>
        <a:ln>
          <a:noFill/>
          <a:prstDash/>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2</xdr:row>
      <xdr:rowOff>203200</xdr:rowOff>
    </xdr:to>
    <xdr:pic>
      <xdr:nvPicPr>
        <xdr:cNvPr id="2" name="Imagen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cstate="print"/>
        <a:srcRect/>
        <a:stretch>
          <a:fillRect/>
        </a:stretch>
      </xdr:blipFill>
      <xdr:spPr>
        <a:xfrm>
          <a:off x="822325" y="76200"/>
          <a:ext cx="1460501" cy="565150"/>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617856</xdr:colOff>
      <xdr:row>3</xdr:row>
      <xdr:rowOff>85090</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srcRect/>
        <a:stretch>
          <a:fillRect/>
        </a:stretch>
      </xdr:blipFill>
      <xdr:spPr>
        <a:xfrm>
          <a:off x="835025" y="76200"/>
          <a:ext cx="1452881" cy="561340"/>
        </a:xfrm>
        <a:prstGeom prst="rect">
          <a:avLst/>
        </a:prstGeom>
        <a:noFill/>
        <a:ln>
          <a:noFill/>
          <a:prstDash/>
        </a:ln>
      </xdr:spPr>
    </xdr:pic>
    <xdr:clientData/>
  </xdr:twoCellAnchor>
  <xdr:twoCellAnchor editAs="oneCell">
    <xdr:from>
      <xdr:col>1</xdr:col>
      <xdr:colOff>638175</xdr:colOff>
      <xdr:row>0</xdr:row>
      <xdr:rowOff>76200</xdr:rowOff>
    </xdr:from>
    <xdr:to>
      <xdr:col>2</xdr:col>
      <xdr:colOff>554356</xdr:colOff>
      <xdr:row>2</xdr:row>
      <xdr:rowOff>129540</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a:xfrm>
          <a:off x="835025" y="76200"/>
          <a:ext cx="1452881" cy="561340"/>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561976</xdr:colOff>
      <xdr:row>2</xdr:row>
      <xdr:rowOff>203200</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rcRect/>
        <a:stretch>
          <a:fillRect/>
        </a:stretch>
      </xdr:blipFill>
      <xdr:spPr>
        <a:xfrm>
          <a:off x="828675" y="76200"/>
          <a:ext cx="1460501" cy="565150"/>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2</xdr:row>
      <xdr:rowOff>203200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a:xfrm>
          <a:off x="828675" y="76200"/>
          <a:ext cx="1460501" cy="565150"/>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2</xdr:row>
      <xdr:rowOff>203200</xdr:rowOff>
    </xdr:to>
    <xdr:pic>
      <xdr:nvPicPr>
        <xdr:cNvPr id="3" name="Imagen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srcRect/>
        <a:stretch>
          <a:fillRect/>
        </a:stretch>
      </xdr:blipFill>
      <xdr:spPr>
        <a:xfrm>
          <a:off x="828675" y="76200"/>
          <a:ext cx="1460501" cy="565150"/>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2</xdr:row>
      <xdr:rowOff>203200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a:xfrm>
          <a:off x="828675" y="76200"/>
          <a:ext cx="1460501" cy="565150"/>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2</xdr:row>
      <xdr:rowOff>203200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a:xfrm>
          <a:off x="822325" y="76200"/>
          <a:ext cx="1460501" cy="565150"/>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561976</xdr:colOff>
      <xdr:row>2</xdr:row>
      <xdr:rowOff>203200</xdr:rowOff>
    </xdr:to>
    <xdr:pic>
      <xdr:nvPicPr>
        <xdr:cNvPr id="3" name="Imagen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srcRect/>
        <a:stretch>
          <a:fillRect/>
        </a:stretch>
      </xdr:blipFill>
      <xdr:spPr>
        <a:xfrm>
          <a:off x="828675" y="76200"/>
          <a:ext cx="1460501" cy="565150"/>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638175</xdr:colOff>
      <xdr:row>0</xdr:row>
      <xdr:rowOff>76200</xdr:rowOff>
    </xdr:from>
    <xdr:to>
      <xdr:col>2</xdr:col>
      <xdr:colOff>638176</xdr:colOff>
      <xdr:row>2</xdr:row>
      <xdr:rowOff>203200</xdr:rowOff>
    </xdr:to>
    <xdr:pic>
      <xdr:nvPicPr>
        <xdr:cNvPr id="3" name="Imagen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srcRect/>
        <a:stretch>
          <a:fillRect/>
        </a:stretch>
      </xdr:blipFill>
      <xdr:spPr>
        <a:xfrm>
          <a:off x="828675" y="76200"/>
          <a:ext cx="1460501" cy="565150"/>
        </a:xfrm>
        <a:prstGeom prst="rect">
          <a:avLst/>
        </a:prstGeom>
        <a:noFill/>
        <a:ln>
          <a:noFill/>
          <a:prstDash/>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51966169\Downloads\APO1%20Adquisicion%20Bienes%20y%20Servicios%20Riesgos%20Corrupci&#243;n%202024V1%20DICIEMBRE%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51966169\Downloads\EVA%20Evaluaci&#243;n%20Control%20y%20Mejora%20R%20Corrupci&#243;n%202024%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51966169\Downloads\MIS1%20Delimitaci&#243;n%20Promoci&#243;n%20R.%20Corrupcion%202024%20SGTO%20noviembre%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51966169\Downloads\MIS2%20Gesti&#243;n%20Inversi&#243;n%20Minera%20R.Corrupci&#243;n%202023%20SGTO%20Noviembre%20%20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51966169\Downloads\MIS3%20Generaci&#243;n%20T&#237;tulos%20Mineros%20Riesgos%20Corrupcion%20Diciembr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51966169\Downloads\MIS4%20Seguimiento%20y%20Control%20Fiscalizaci&#243;n%20R%20Corrupcion%20-%20Dicembre%20202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51966169\Downloads\MIS4%20Seguimiento%20y%20control%20-%20Evaluaci&#243;n%20ET%20RCorrupcion%202024%20Final%20V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51966169\Downloads\MIS4%20Seguimiento%20y%20Control%20-%20RCorrupcion%20_Diciembre202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51966169\Downloads\MIS5%20Seguridad%20Minera%20RCorrupcion%20%20OCTUBRE%20202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Users/52902445/AppData/Local/Microsoft/Windows/INetCache/Content.Outlook/9YT6M8FK/MIS5%20Seguridad%20Minera%20RCorrupcion%20Final%202023%20V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52902445\AppData\Local\Microsoft\Windows\INetCache\Content.Outlook\9YT6M8FK\MIS5%20Seguridad%20Minera%20RCorrupcion%20Final%202023%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51966169\Downloads\APO2%20Administraci&#243;n%20de%20Bienes%20y%20Servicios%20Rcorrupcion%20(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51966169\Downloads\APO3%20Gestion%20Financiera%20Riesgos%20Corrupci&#243;n%202024%20Final%20V1_NOVIEMBRE_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51966169\Downloads\APO4%20Administraci&#243;n%20Tecnolog&#237;as%20RCorrupci&#243;n%202024,%20cut%20November%202024.%20Dec.9-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51966169\Downloads\APO5%20Gesti&#243;n%20del%20Talento%20Human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51966169\Downloads\2024_12_APO5_Gesti&#243;n_Talento_Humano_CID_RCorrupci&#243;n_Final%20V1_AprobadoSC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51966169\Downloads\APO6%20Gesti&#243;n%20Jur&#237;dica%20Riesgos%20NOVIEMBRE%20Corrupci&#243;n%202024%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51966169\Downloads\Gestion%20Documental%20Riesgos%20de%20Corrupci&#243;n%20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51966169\Downloads\Copia%20de%20EST2%20Comunicaciones%20y%20Relacionamiento%20RCorrupci&#243;n%202024%206%20feb%20(1)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9">
          <cell r="Q9" t="str">
            <v>CAURC0051</v>
          </cell>
          <cell r="R9" t="str">
            <v>Fallas en la revisión del proyecto PAA de cada vigencia y cada una de sus modificaciones</v>
          </cell>
        </row>
        <row r="12">
          <cell r="Q12" t="str">
            <v>CAURC0052</v>
          </cell>
          <cell r="R12" t="str">
            <v>Análisis equivocado frente al tipo de proceso contractual adelantado.</v>
          </cell>
        </row>
        <row r="13">
          <cell r="Q13" t="str">
            <v>CAURC0053</v>
          </cell>
          <cell r="R13" t="str">
            <v>Verificación inadecuada del objeto integral de la contratación a realizar.</v>
          </cell>
        </row>
        <row r="15">
          <cell r="Q15" t="str">
            <v>CAURC0055</v>
          </cell>
          <cell r="R15" t="str">
            <v>Fallas en la verificación de las especificaciones a contratar</v>
          </cell>
        </row>
        <row r="16">
          <cell r="Q16" t="str">
            <v>CAURC0051</v>
          </cell>
          <cell r="R16" t="str">
            <v xml:space="preserve">Inadecuada estructuración en cuanto análisis del sector y estudios de mercado. </v>
          </cell>
        </row>
        <row r="17">
          <cell r="Q17" t="str">
            <v>CAURC0050</v>
          </cell>
          <cell r="R17" t="str">
            <v>Inadecuada verificación de los requisitos establecidos en el estudio previo</v>
          </cell>
        </row>
        <row r="18">
          <cell r="Q18" t="str">
            <v>CAURC0049</v>
          </cell>
          <cell r="R18" t="str">
            <v>Presión en los tiempos de contratación para acelerar procesos.</v>
          </cell>
        </row>
        <row r="19">
          <cell r="Q19" t="str">
            <v>CAURC0055</v>
          </cell>
          <cell r="R19" t="str">
            <v>Fallas en la verificación de la adecuada implementación del procedimiento contractual</v>
          </cell>
        </row>
        <row r="21">
          <cell r="Q21" t="str">
            <v>CAURC0058</v>
          </cell>
          <cell r="R21" t="str">
            <v xml:space="preserve">Análisis sesgado de los hechos materia de incumplimiento </v>
          </cell>
        </row>
        <row r="22">
          <cell r="Q22" t="str">
            <v>CAURC0057</v>
          </cell>
          <cell r="R22" t="str">
            <v>Inadecuado seguimiento al desarrollo de la supervisión por parte del superior jerárquico</v>
          </cell>
        </row>
        <row r="24">
          <cell r="Q24" t="str">
            <v>CAURC0059</v>
          </cell>
          <cell r="R24" t="str">
            <v xml:space="preserve">Estructuración de la liquidación de manera superficial </v>
          </cell>
        </row>
        <row r="25">
          <cell r="Q25" t="str">
            <v>CAURC0060</v>
          </cell>
          <cell r="R25" t="str">
            <v xml:space="preserve">Demora injustificada del borrador del acta de liquidación </v>
          </cell>
        </row>
        <row r="83">
          <cell r="C83" t="str">
            <v>CONSRC0020</v>
          </cell>
          <cell r="D83" t="str">
            <v>Favorecimiento de intereses privados por violación del principio de transparencia y debido proceso</v>
          </cell>
        </row>
        <row r="86">
          <cell r="C86" t="str">
            <v>CONSRC0021</v>
          </cell>
          <cell r="D86" t="str">
            <v>Pérdida de recursos públicos y/o incumplimiento de metas por inadecuada ejecución y/o seguimiento a la ejecución del contrato</v>
          </cell>
        </row>
        <row r="123">
          <cell r="C123" t="str">
            <v>APO1RC0001</v>
          </cell>
          <cell r="D123" t="str">
            <v>Viabilizar procesos de selección con objetos contractuales que no son el resultado de la planeación y necesidades de la Entidad, o  donde los requisitos del contratista se orienten a un potencial proveedor para favorecer interés propios  o de terceros</v>
          </cell>
          <cell r="E123" t="str">
            <v>Pérdida de recursos públicos y/o incumplimiento de metas por inadecuada ejecución y/o seguimiento a la ejecución del contrato</v>
          </cell>
          <cell r="F123">
            <v>0.8</v>
          </cell>
          <cell r="G123">
            <v>0.8</v>
          </cell>
          <cell r="H123" t="str">
            <v>Mayor</v>
          </cell>
          <cell r="I123">
            <v>0.60000000000000009</v>
          </cell>
          <cell r="J123">
            <v>0.60000000000000009</v>
          </cell>
          <cell r="K123" t="str">
            <v>Moderado</v>
          </cell>
          <cell r="L123" t="str">
            <v>Alto</v>
          </cell>
          <cell r="M123" t="str">
            <v>Moderado</v>
          </cell>
        </row>
        <row r="124">
          <cell r="E124" t="str">
            <v>Favorecimiento de intereses privados por violación del principio de transparencia y debido proceso</v>
          </cell>
          <cell r="F124">
            <v>0.8</v>
          </cell>
          <cell r="I124">
            <v>0.60000000000000009</v>
          </cell>
        </row>
        <row r="125">
          <cell r="F125">
            <v>0</v>
          </cell>
          <cell r="I125">
            <v>0</v>
          </cell>
        </row>
        <row r="126">
          <cell r="C126" t="str">
            <v>APO1RC0002</v>
          </cell>
          <cell r="D126" t="str">
            <v>Viabilizar procesos de selección fraccionados que de ser considerados integralmente corresponden a una modalidad de contratación diferente para beneficio propio o de un tercero</v>
          </cell>
          <cell r="E126" t="str">
            <v>Pérdida de recursos públicos y/o incumplimiento de metas por inadecuada ejecución y/o seguimiento a la ejecución del contrato</v>
          </cell>
          <cell r="F126">
            <v>0.8</v>
          </cell>
          <cell r="G126">
            <v>0.8</v>
          </cell>
          <cell r="H126" t="str">
            <v>Mayor</v>
          </cell>
          <cell r="I126">
            <v>0.60000000000000009</v>
          </cell>
          <cell r="J126">
            <v>0.60000000000000009</v>
          </cell>
          <cell r="K126" t="str">
            <v>Moderado</v>
          </cell>
          <cell r="L126" t="str">
            <v>Alto</v>
          </cell>
          <cell r="M126" t="str">
            <v>Moderado</v>
          </cell>
        </row>
        <row r="127">
          <cell r="E127" t="str">
            <v>Favorecimiento de intereses privados por violación del principio de transparencia y debido proceso</v>
          </cell>
          <cell r="F127">
            <v>0.8</v>
          </cell>
          <cell r="I127">
            <v>0.60000000000000009</v>
          </cell>
        </row>
        <row r="128">
          <cell r="F128">
            <v>0</v>
          </cell>
          <cell r="I128">
            <v>0</v>
          </cell>
        </row>
        <row r="129">
          <cell r="C129" t="str">
            <v>APO1RC0003</v>
          </cell>
          <cell r="D129" t="str">
            <v>Trámite de selección y contratación sin el cumplimiento de los requisitos legales y las especificaciones a contratar para beneficio propio o de un tercero</v>
          </cell>
          <cell r="E129" t="str">
            <v>Favorecimiento de intereses privados por violación del principio de transparencia y debido proceso</v>
          </cell>
          <cell r="F129">
            <v>0.8</v>
          </cell>
          <cell r="G129">
            <v>0.8</v>
          </cell>
          <cell r="H129" t="str">
            <v>Mayor</v>
          </cell>
          <cell r="I129">
            <v>0.60000000000000009</v>
          </cell>
          <cell r="J129">
            <v>0.60000000000000009</v>
          </cell>
          <cell r="K129" t="str">
            <v>Moderado</v>
          </cell>
          <cell r="L129" t="str">
            <v>Alto</v>
          </cell>
          <cell r="M129" t="str">
            <v>Moderado</v>
          </cell>
        </row>
        <row r="130">
          <cell r="F130">
            <v>0</v>
          </cell>
          <cell r="I130">
            <v>0</v>
          </cell>
        </row>
        <row r="131">
          <cell r="F131">
            <v>0</v>
          </cell>
          <cell r="I131">
            <v>0</v>
          </cell>
        </row>
        <row r="132">
          <cell r="C132" t="str">
            <v>APO1RC0004</v>
          </cell>
          <cell r="D132" t="str">
            <v>Viabilizar procesos de contratación donde hay incoherencias entre la idoneidad esperada del contratista y el objeto contractual</v>
          </cell>
          <cell r="E132" t="str">
            <v>Favorecimiento de intereses privados por violación del principio de transparencia y debido proceso</v>
          </cell>
          <cell r="F132">
            <v>0.8</v>
          </cell>
          <cell r="G132">
            <v>0.8</v>
          </cell>
          <cell r="H132" t="str">
            <v>Mayor</v>
          </cell>
          <cell r="I132">
            <v>0.60000000000000009</v>
          </cell>
          <cell r="J132">
            <v>0.60000000000000009</v>
          </cell>
          <cell r="K132" t="str">
            <v>Moderado</v>
          </cell>
          <cell r="L132" t="str">
            <v>Alto</v>
          </cell>
          <cell r="M132" t="str">
            <v>Moderado</v>
          </cell>
        </row>
        <row r="133">
          <cell r="F133">
            <v>0</v>
          </cell>
          <cell r="I133">
            <v>0</v>
          </cell>
        </row>
        <row r="134">
          <cell r="F134">
            <v>0</v>
          </cell>
          <cell r="I134">
            <v>0</v>
          </cell>
        </row>
        <row r="135">
          <cell r="C135" t="str">
            <v>APO1RC0005</v>
          </cell>
          <cell r="D135" t="str">
            <v>Dilación del proceso sancionatorio o direccionamiento de la decisión para beneficio propio y del contratista</v>
          </cell>
          <cell r="E135" t="str">
            <v>Favorecimiento de intereses privados por violación del principio de transparencia y debido proceso</v>
          </cell>
          <cell r="F135">
            <v>0.8</v>
          </cell>
          <cell r="G135">
            <v>0.8</v>
          </cell>
          <cell r="H135" t="str">
            <v>Mayor</v>
          </cell>
          <cell r="I135">
            <v>0.60000000000000009</v>
          </cell>
          <cell r="J135">
            <v>0.60000000000000009</v>
          </cell>
          <cell r="K135" t="str">
            <v>Moderado</v>
          </cell>
          <cell r="L135" t="str">
            <v>Alto</v>
          </cell>
          <cell r="M135" t="str">
            <v>Moderado</v>
          </cell>
        </row>
        <row r="136">
          <cell r="F136">
            <v>0</v>
          </cell>
          <cell r="I136">
            <v>0</v>
          </cell>
        </row>
        <row r="137">
          <cell r="F137">
            <v>0</v>
          </cell>
          <cell r="I137">
            <v>0</v>
          </cell>
        </row>
        <row r="138">
          <cell r="C138" t="str">
            <v>APO1RC0006</v>
          </cell>
          <cell r="D138" t="str">
            <v>Aceleración o dilación del proceso de liquidación de contratos para beneficio de intereses privados</v>
          </cell>
          <cell r="E138" t="str">
            <v>Pérdida de recursos públicos y/o incumplimiento de metas por inadecuada ejecución y/o seguimiento a la ejecución del contrato</v>
          </cell>
          <cell r="F138">
            <v>0.8</v>
          </cell>
          <cell r="G138">
            <v>0.8</v>
          </cell>
          <cell r="H138" t="str">
            <v>Mayor</v>
          </cell>
          <cell r="I138">
            <v>0.60000000000000009</v>
          </cell>
          <cell r="J138">
            <v>0.60000000000000009</v>
          </cell>
          <cell r="K138" t="str">
            <v>Moderado</v>
          </cell>
          <cell r="L138" t="str">
            <v>Alto</v>
          </cell>
          <cell r="M138" t="str">
            <v>Moderado</v>
          </cell>
        </row>
        <row r="139">
          <cell r="E139" t="str">
            <v>Favorecimiento de intereses privados por violación del principio de transparencia y debido proceso</v>
          </cell>
          <cell r="F139">
            <v>0.8</v>
          </cell>
          <cell r="I139">
            <v>0.60000000000000009</v>
          </cell>
        </row>
        <row r="140">
          <cell r="F140">
            <v>0</v>
          </cell>
          <cell r="I140">
            <v>0</v>
          </cell>
        </row>
      </sheetData>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39">
          <cell r="C39" t="str">
            <v>EVARC0001</v>
          </cell>
        </row>
        <row r="123">
          <cell r="C123" t="str">
            <v>EVARC0001</v>
          </cell>
        </row>
      </sheetData>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Monitoreo y Seguimiento"/>
      <sheetName val="Hoja1"/>
      <sheetName val="Lista"/>
    </sheetNames>
    <sheetDataSet>
      <sheetData sheetId="0"/>
      <sheetData sheetId="1">
        <row r="12">
          <cell r="Q12" t="str">
            <v>CAURC0006</v>
          </cell>
          <cell r="R12" t="str">
            <v>Fallas en la seguridad de la información que permite su acceso público</v>
          </cell>
        </row>
        <row r="15">
          <cell r="Q15" t="str">
            <v>CAURC0007</v>
          </cell>
          <cell r="R15" t="str">
            <v>Fallas en la supervisión del cumplimiento de requisitos  establecidos para declaración de áreas</v>
          </cell>
        </row>
        <row r="116">
          <cell r="C116" t="str">
            <v>CONSRC0006</v>
          </cell>
          <cell r="D116" t="str">
            <v>Favorecimiento de terceros (Pérdida de áreas con potencial para adjudicar en procesos de selección objetiva)</v>
          </cell>
        </row>
        <row r="119">
          <cell r="C119" t="str">
            <v>CONSRC0001</v>
          </cell>
          <cell r="D119" t="str">
            <v>Afectación de la imagen institucional de la ANM</v>
          </cell>
        </row>
        <row r="156">
          <cell r="C156" t="str">
            <v>MIS1RC0001</v>
          </cell>
          <cell r="D156" t="str">
            <v>'Acceso de terceros a información no pública sobre áreas potenciales de reserva en la ANM</v>
          </cell>
          <cell r="E156" t="str">
            <v>Favorecimiento de terceros (Pérdida de áreas con potencial para adjudicar en procesos de selección objetiva)</v>
          </cell>
          <cell r="F156">
            <v>0.6</v>
          </cell>
          <cell r="G156">
            <v>0.6</v>
          </cell>
          <cell r="H156" t="str">
            <v>Moderado</v>
          </cell>
          <cell r="I156">
            <v>0.42</v>
          </cell>
          <cell r="J156">
            <v>0.43499999999999994</v>
          </cell>
          <cell r="K156" t="str">
            <v>Moderado</v>
          </cell>
          <cell r="L156" t="str">
            <v>Moderado</v>
          </cell>
          <cell r="M156" t="str">
            <v>Moderado</v>
          </cell>
        </row>
        <row r="157">
          <cell r="E157" t="str">
            <v>Afectación de la imagen institucional de la ANM</v>
          </cell>
          <cell r="F157">
            <v>0.6</v>
          </cell>
          <cell r="I157">
            <v>0.44999999999999996</v>
          </cell>
        </row>
        <row r="158">
          <cell r="F158">
            <v>0</v>
          </cell>
          <cell r="I158">
            <v>0</v>
          </cell>
        </row>
        <row r="159">
          <cell r="C159" t="str">
            <v>MIS1RC0002</v>
          </cell>
          <cell r="D159" t="str">
            <v>Incidencia externa indebida en la decisión de declaración o liberación de áreas</v>
          </cell>
          <cell r="E159" t="str">
            <v>Favorecimiento de terceros (Pérdida de áreas con potencial para adjudicar en procesos de selección objetiva)</v>
          </cell>
          <cell r="F159">
            <v>0.6</v>
          </cell>
          <cell r="G159">
            <v>0.6</v>
          </cell>
          <cell r="H159" t="str">
            <v>Moderado</v>
          </cell>
          <cell r="I159">
            <v>0.42</v>
          </cell>
          <cell r="J159">
            <v>0.43499999999999994</v>
          </cell>
          <cell r="K159" t="str">
            <v>Moderado</v>
          </cell>
          <cell r="L159" t="str">
            <v>Moderado</v>
          </cell>
          <cell r="M159" t="str">
            <v>Moderado</v>
          </cell>
        </row>
        <row r="160">
          <cell r="E160" t="str">
            <v>Afectación de la imagen institucional de la ANM</v>
          </cell>
          <cell r="F160">
            <v>0.6</v>
          </cell>
          <cell r="I160">
            <v>0.44999999999999996</v>
          </cell>
        </row>
        <row r="161">
          <cell r="F161">
            <v>0</v>
          </cell>
          <cell r="I161">
            <v>0</v>
          </cell>
        </row>
        <row r="162">
          <cell r="C162">
            <v>0</v>
          </cell>
          <cell r="D162">
            <v>0</v>
          </cell>
          <cell r="F162">
            <v>0</v>
          </cell>
          <cell r="G162">
            <v>0</v>
          </cell>
          <cell r="H162" t="str">
            <v>Leve</v>
          </cell>
          <cell r="I162">
            <v>0</v>
          </cell>
          <cell r="J162">
            <v>0</v>
          </cell>
          <cell r="K162" t="str">
            <v>Leve</v>
          </cell>
          <cell r="L162" t="str">
            <v>Bajo</v>
          </cell>
          <cell r="M162" t="str">
            <v>Bajo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row r="189">
          <cell r="F189">
            <v>0</v>
          </cell>
          <cell r="G189">
            <v>0</v>
          </cell>
          <cell r="H189" t="str">
            <v>Leve</v>
          </cell>
          <cell r="I189">
            <v>0</v>
          </cell>
          <cell r="J189">
            <v>0</v>
          </cell>
          <cell r="K189" t="str">
            <v>Leve</v>
          </cell>
          <cell r="L189" t="str">
            <v>Bajo</v>
          </cell>
          <cell r="M189" t="str">
            <v>Bajo</v>
          </cell>
        </row>
        <row r="190">
          <cell r="F190">
            <v>0</v>
          </cell>
          <cell r="I190">
            <v>0</v>
          </cell>
        </row>
        <row r="191">
          <cell r="F191">
            <v>0</v>
          </cell>
          <cell r="I191">
            <v>0</v>
          </cell>
        </row>
      </sheetData>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
      <sheetName val="Cálculo impacto"/>
      <sheetName val="Lista"/>
    </sheetNames>
    <sheetDataSet>
      <sheetData sheetId="0"/>
      <sheetData sheetId="1">
        <row r="12">
          <cell r="Q12" t="str">
            <v>CAURC0012</v>
          </cell>
          <cell r="R12" t="str">
            <v xml:space="preserve">Debilidades en la priorización de las actividades y escenarios para la promoción de la actividad minera </v>
          </cell>
        </row>
        <row r="15">
          <cell r="Q15" t="str">
            <v>CAURC0013</v>
          </cell>
          <cell r="R15" t="str">
            <v xml:space="preserve">Imposibilidad de hacer verificaciones directas sobre el cumplimiento de las actividades de promoción </v>
          </cell>
        </row>
        <row r="16">
          <cell r="Q16" t="str">
            <v>CAURC0014</v>
          </cell>
          <cell r="R16" t="str">
            <v>Falta de tiempo que impide verificar de fondo todas las obligaciones</v>
          </cell>
        </row>
        <row r="18">
          <cell r="Q18" t="str">
            <v>CAURC0015</v>
          </cell>
          <cell r="R18" t="str">
            <v>Debilidades en la estructuración del proceso de selección.</v>
          </cell>
        </row>
        <row r="21">
          <cell r="R21" t="str">
            <v>Debilidad en la estructuración del proceso de selección.</v>
          </cell>
        </row>
        <row r="113">
          <cell r="C113" t="str">
            <v>CONSRC0009</v>
          </cell>
          <cell r="D113" t="str">
            <v>Desvío de recursos públicos</v>
          </cell>
        </row>
        <row r="116">
          <cell r="C116" t="str">
            <v>CONSRC0010</v>
          </cell>
          <cell r="D116" t="str">
            <v>Perdida de recursos públicos</v>
          </cell>
        </row>
        <row r="119">
          <cell r="C119" t="str">
            <v>CONSRC0011</v>
          </cell>
          <cell r="D119" t="str">
            <v>Demandas o acciones legales de partes interesadas en el proceso de selección</v>
          </cell>
        </row>
        <row r="122">
          <cell r="C122" t="str">
            <v>CONSRC0001</v>
          </cell>
          <cell r="D122" t="str">
            <v>Afectación de la imagen institucional de la ANM</v>
          </cell>
        </row>
        <row r="153">
          <cell r="C153" t="str">
            <v>MIS2RC0001</v>
          </cell>
          <cell r="D153" t="str">
            <v>Priorización de encuentros de promoción minera para beneficio de un interés particular.</v>
          </cell>
          <cell r="E153" t="str">
            <v>Desvío de recursos públicos</v>
          </cell>
          <cell r="F153">
            <v>0.6</v>
          </cell>
          <cell r="G153">
            <v>0.6</v>
          </cell>
          <cell r="H153" t="str">
            <v>Moderado</v>
          </cell>
          <cell r="I153">
            <v>0.42</v>
          </cell>
          <cell r="J153">
            <v>0.42</v>
          </cell>
          <cell r="K153" t="str">
            <v>Moderado</v>
          </cell>
          <cell r="L153" t="str">
            <v>Moderado</v>
          </cell>
          <cell r="M153" t="str">
            <v>Moderado</v>
          </cell>
        </row>
        <row r="154">
          <cell r="F154">
            <v>0</v>
          </cell>
          <cell r="I154">
            <v>0</v>
          </cell>
        </row>
        <row r="155">
          <cell r="F155">
            <v>0</v>
          </cell>
          <cell r="I155">
            <v>0</v>
          </cell>
        </row>
        <row r="156">
          <cell r="C156" t="str">
            <v>MIS2RC0002</v>
          </cell>
          <cell r="D156" t="str">
            <v>Aval al cumplimiento de las obligaciones contractuales del operador logístico o de terceros organizadores sin que se cumplan efectivamente para beneficio particular o de un tercero.</v>
          </cell>
          <cell r="E156" t="str">
            <v>Perdida de recursos públicos</v>
          </cell>
          <cell r="F156">
            <v>0.8</v>
          </cell>
          <cell r="G156">
            <v>0.7</v>
          </cell>
          <cell r="H156" t="str">
            <v>Mayor</v>
          </cell>
          <cell r="I156">
            <v>0.56000000000000005</v>
          </cell>
          <cell r="J156">
            <v>0.49</v>
          </cell>
          <cell r="K156" t="str">
            <v>Moderado</v>
          </cell>
          <cell r="L156" t="str">
            <v>Alto</v>
          </cell>
          <cell r="M156" t="str">
            <v>Moderado</v>
          </cell>
        </row>
        <row r="157">
          <cell r="E157" t="str">
            <v>Afectación de la imagen institucional de la ANM</v>
          </cell>
          <cell r="F157">
            <v>0.6</v>
          </cell>
          <cell r="I157">
            <v>0.42</v>
          </cell>
        </row>
        <row r="158">
          <cell r="F158">
            <v>0</v>
          </cell>
          <cell r="I158">
            <v>0</v>
          </cell>
        </row>
        <row r="159">
          <cell r="C159" t="str">
            <v>MIS2RC0003</v>
          </cell>
          <cell r="D159" t="str">
            <v>Direccionamiento o favorecimiento de un interés particular para el otorgamiento de áreas.</v>
          </cell>
          <cell r="E159" t="str">
            <v>Demandas o acciones legales de partes interesadas en el proceso de selección</v>
          </cell>
          <cell r="F159">
            <v>0.8</v>
          </cell>
          <cell r="G159">
            <v>0.7</v>
          </cell>
          <cell r="H159" t="str">
            <v>Mayor</v>
          </cell>
          <cell r="I159">
            <v>0.56000000000000005</v>
          </cell>
          <cell r="J159">
            <v>0.49</v>
          </cell>
          <cell r="K159" t="str">
            <v>Moderado</v>
          </cell>
          <cell r="L159" t="str">
            <v>Alto</v>
          </cell>
          <cell r="M159" t="str">
            <v>Moderado</v>
          </cell>
        </row>
        <row r="160">
          <cell r="E160" t="str">
            <v>Afectación de la imagen institucional de la ANM</v>
          </cell>
          <cell r="F160">
            <v>0.6</v>
          </cell>
          <cell r="I160">
            <v>0.42</v>
          </cell>
        </row>
        <row r="161">
          <cell r="F161">
            <v>0</v>
          </cell>
          <cell r="I161">
            <v>0</v>
          </cell>
        </row>
        <row r="162">
          <cell r="F162">
            <v>0</v>
          </cell>
          <cell r="G162">
            <v>0</v>
          </cell>
          <cell r="H162" t="str">
            <v>Leve</v>
          </cell>
          <cell r="I162">
            <v>0</v>
          </cell>
          <cell r="J162">
            <v>0</v>
          </cell>
          <cell r="K162" t="str">
            <v>Leve</v>
          </cell>
          <cell r="L162" t="str">
            <v>Bajo</v>
          </cell>
          <cell r="M162" t="str">
            <v>Bajo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12">
          <cell r="Q12" t="str">
            <v>CAURC0016</v>
          </cell>
          <cell r="R12" t="str">
            <v>Concepto técnico, jurídico y económico (si aplica) positivo sin el cumplimiento de requisitos, o concepto técnico negativo aun cuando se cumplen los requisitos en propuestas de contratación</v>
          </cell>
        </row>
        <row r="113">
          <cell r="C113" t="str">
            <v>CONSRC0012</v>
          </cell>
          <cell r="D113" t="str">
            <v>Autorizaciones, aprobaciones y títulos, sin el lleno de requisitos</v>
          </cell>
        </row>
        <row r="153">
          <cell r="C153" t="str">
            <v>MIS3RC0001</v>
          </cell>
          <cell r="D153" t="str">
            <v>Incidencia en la  decisión de si se otorga o rechaza el contrato de concesión y/o solicitudes de formalización y legalización para beneficio propio o de un tercero</v>
          </cell>
          <cell r="E153" t="str">
            <v>Favorecimiento de intereses privados sobre responsabilidades disciplinarias fuera de derecho</v>
          </cell>
          <cell r="F153">
            <v>1</v>
          </cell>
          <cell r="G153">
            <v>1</v>
          </cell>
          <cell r="H153" t="str">
            <v>Catastrófico</v>
          </cell>
          <cell r="I153">
            <v>0.56000000000000005</v>
          </cell>
          <cell r="J153">
            <v>0.56000000000000005</v>
          </cell>
          <cell r="K153" t="str">
            <v>Moderado</v>
          </cell>
          <cell r="L153" t="str">
            <v>Extremo</v>
          </cell>
          <cell r="M153" t="str">
            <v>Moderado</v>
          </cell>
        </row>
        <row r="154">
          <cell r="F154">
            <v>0</v>
          </cell>
          <cell r="I154">
            <v>0</v>
          </cell>
        </row>
        <row r="155">
          <cell r="F155">
            <v>0</v>
          </cell>
          <cell r="I155">
            <v>0</v>
          </cell>
        </row>
        <row r="156">
          <cell r="C156">
            <v>0</v>
          </cell>
          <cell r="D156">
            <v>0</v>
          </cell>
          <cell r="F156">
            <v>0</v>
          </cell>
          <cell r="G156">
            <v>0</v>
          </cell>
          <cell r="H156" t="str">
            <v>Leve</v>
          </cell>
          <cell r="I156">
            <v>0</v>
          </cell>
          <cell r="J156">
            <v>0</v>
          </cell>
          <cell r="K156" t="str">
            <v>Leve</v>
          </cell>
          <cell r="L156" t="str">
            <v>Bajo</v>
          </cell>
          <cell r="M156" t="str">
            <v>Bajo</v>
          </cell>
        </row>
        <row r="157">
          <cell r="F157">
            <v>0</v>
          </cell>
          <cell r="I157">
            <v>0</v>
          </cell>
        </row>
        <row r="158">
          <cell r="F158">
            <v>0</v>
          </cell>
          <cell r="I158">
            <v>0</v>
          </cell>
        </row>
        <row r="159">
          <cell r="C159">
            <v>0</v>
          </cell>
          <cell r="D159">
            <v>0</v>
          </cell>
          <cell r="F159">
            <v>0</v>
          </cell>
          <cell r="G159">
            <v>0</v>
          </cell>
          <cell r="H159" t="str">
            <v>Leve</v>
          </cell>
          <cell r="I159">
            <v>0</v>
          </cell>
          <cell r="J159">
            <v>0</v>
          </cell>
          <cell r="K159" t="str">
            <v>Leve</v>
          </cell>
          <cell r="L159" t="str">
            <v>Bajo</v>
          </cell>
          <cell r="M159" t="str">
            <v>Bajo</v>
          </cell>
        </row>
        <row r="160">
          <cell r="F160">
            <v>0</v>
          </cell>
          <cell r="I160">
            <v>0</v>
          </cell>
        </row>
        <row r="161">
          <cell r="F161">
            <v>0</v>
          </cell>
          <cell r="I161">
            <v>0</v>
          </cell>
        </row>
        <row r="162">
          <cell r="F162">
            <v>0</v>
          </cell>
          <cell r="G162">
            <v>0</v>
          </cell>
          <cell r="H162" t="str">
            <v>Leve</v>
          </cell>
          <cell r="I162">
            <v>0</v>
          </cell>
          <cell r="J162">
            <v>0</v>
          </cell>
          <cell r="K162" t="str">
            <v>Leve</v>
          </cell>
          <cell r="L162" t="str">
            <v>Bajo</v>
          </cell>
          <cell r="M162" t="str">
            <v>Bajo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9">
          <cell r="Q9" t="str">
            <v>CAURC0017</v>
          </cell>
          <cell r="R9" t="str">
            <v>Inadecuada aplicación de los criterios de programación y frecuencia.</v>
          </cell>
        </row>
        <row r="11">
          <cell r="Q11" t="str">
            <v>CAURC0019</v>
          </cell>
          <cell r="R11" t="str">
            <v xml:space="preserve">Inadecuada aplicación del procedimiento y de la norma en el proceso de fiscalización- evaluación integral </v>
          </cell>
        </row>
        <row r="12">
          <cell r="Q12" t="str">
            <v>CAURC0019</v>
          </cell>
          <cell r="R12" t="str">
            <v xml:space="preserve">Inadecuada aplicación del procedimiento y de la norma en el proceso de fiscalización- evaluación integral </v>
          </cell>
        </row>
        <row r="15">
          <cell r="Q15" t="str">
            <v>CAURC0019</v>
          </cell>
          <cell r="R15" t="str">
            <v xml:space="preserve">Inadecuada aplicación del procedimiento y de la norma en el proceso de fiscalización- evaluación integral </v>
          </cell>
        </row>
        <row r="18">
          <cell r="Q18" t="str">
            <v>CAURC0001</v>
          </cell>
          <cell r="R18" t="str">
            <v>Falta de control en el seguimiento a las actuaciones</v>
          </cell>
        </row>
        <row r="21">
          <cell r="Q21" t="str">
            <v>CAURC0002</v>
          </cell>
          <cell r="R21" t="str">
            <v>Fallas en la verificación de las liquidaciones conforme a lo establecido en la normativa</v>
          </cell>
        </row>
        <row r="74">
          <cell r="C74" t="str">
            <v>MIS4RC0004</v>
          </cell>
          <cell r="D74" t="str">
            <v>Modificar la programación de fiscalización para priorizar u obviar   un título minero en beneficio de un tercero.</v>
          </cell>
          <cell r="E74" t="str">
            <v>Favorecimiento de intereses privados</v>
          </cell>
          <cell r="F74">
            <v>1</v>
          </cell>
          <cell r="G74">
            <v>1</v>
          </cell>
          <cell r="H74" t="str">
            <v>Catastrófico</v>
          </cell>
          <cell r="I74">
            <v>0.49</v>
          </cell>
          <cell r="J74">
            <v>0.49</v>
          </cell>
          <cell r="K74" t="str">
            <v>Moderado</v>
          </cell>
          <cell r="L74" t="str">
            <v>Extremo</v>
          </cell>
          <cell r="M74" t="str">
            <v>Moderado</v>
          </cell>
        </row>
        <row r="75">
          <cell r="F75">
            <v>0</v>
          </cell>
          <cell r="I75">
            <v>0</v>
          </cell>
        </row>
        <row r="76">
          <cell r="F76">
            <v>0</v>
          </cell>
          <cell r="I76">
            <v>0</v>
          </cell>
        </row>
        <row r="77">
          <cell r="C77" t="str">
            <v>MIS4RC0005</v>
          </cell>
          <cell r="D77" t="str">
            <v>Aprobación de la obligación / requerimiento sin el cumplimiento de requisitos o con requisitos falsos</v>
          </cell>
          <cell r="E77" t="str">
            <v>Favorecimiento de intereses privados</v>
          </cell>
          <cell r="F77">
            <v>1</v>
          </cell>
          <cell r="G77">
            <v>1</v>
          </cell>
          <cell r="H77" t="str">
            <v>Catastrófico</v>
          </cell>
          <cell r="I77">
            <v>0.49</v>
          </cell>
          <cell r="J77">
            <v>0.59499999999999997</v>
          </cell>
          <cell r="K77" t="str">
            <v>Moderado</v>
          </cell>
          <cell r="L77" t="str">
            <v>Extremo</v>
          </cell>
          <cell r="M77" t="str">
            <v>Alto</v>
          </cell>
        </row>
        <row r="78">
          <cell r="E78" t="str">
            <v>Permisos o autorizaciones indebidas</v>
          </cell>
          <cell r="F78">
            <v>1</v>
          </cell>
          <cell r="I78">
            <v>0.7</v>
          </cell>
        </row>
        <row r="79">
          <cell r="F79">
            <v>0</v>
          </cell>
          <cell r="I79">
            <v>0</v>
          </cell>
        </row>
        <row r="80">
          <cell r="C80" t="str">
            <v>MIS4RC0006</v>
          </cell>
          <cell r="D80" t="str">
            <v xml:space="preserve">Obligaciones incumplidas y evidenciadas en la inpección de campo o evaluación documental que no se incluyen en el acto adminsitrativo, y/o que no son objeto del reqerimiento respectivo, que beneficie al titular minero </v>
          </cell>
          <cell r="E80" t="str">
            <v>Favorecimiento de intereses privados</v>
          </cell>
          <cell r="F80">
            <v>1</v>
          </cell>
          <cell r="G80">
            <v>1</v>
          </cell>
          <cell r="H80" t="str">
            <v>Catastrófico</v>
          </cell>
          <cell r="I80">
            <v>0.49</v>
          </cell>
          <cell r="J80">
            <v>0.59499999999999997</v>
          </cell>
          <cell r="K80" t="str">
            <v>Moderado</v>
          </cell>
          <cell r="L80" t="str">
            <v>Extremo</v>
          </cell>
          <cell r="M80" t="str">
            <v>Moderado</v>
          </cell>
        </row>
        <row r="81">
          <cell r="E81" t="str">
            <v>Permisos o autorizaciones indebidas</v>
          </cell>
          <cell r="F81">
            <v>1</v>
          </cell>
          <cell r="I81">
            <v>0.7</v>
          </cell>
        </row>
        <row r="82">
          <cell r="F82">
            <v>0</v>
          </cell>
          <cell r="I82">
            <v>0</v>
          </cell>
        </row>
        <row r="83">
          <cell r="C83" t="str">
            <v>MIS4RC0007</v>
          </cell>
          <cell r="D83" t="str">
            <v>Interrupción del proceso sancionatorio por la no expedición de la sanción para beneficio del obligado</v>
          </cell>
          <cell r="E83" t="str">
            <v>Favorecimiento de intereses privados</v>
          </cell>
          <cell r="F83">
            <v>1</v>
          </cell>
          <cell r="G83">
            <v>1</v>
          </cell>
          <cell r="H83" t="str">
            <v>Catastrófico</v>
          </cell>
          <cell r="I83">
            <v>0.49</v>
          </cell>
          <cell r="J83">
            <v>0.62</v>
          </cell>
          <cell r="K83" t="str">
            <v>Mayor</v>
          </cell>
          <cell r="L83" t="str">
            <v>Extremo</v>
          </cell>
          <cell r="M83" t="str">
            <v>Alto</v>
          </cell>
        </row>
        <row r="84">
          <cell r="E84" t="str">
            <v>Pérdida de recursos públicos</v>
          </cell>
          <cell r="F84">
            <v>1</v>
          </cell>
          <cell r="I84">
            <v>0.75</v>
          </cell>
        </row>
        <row r="85">
          <cell r="F85">
            <v>0</v>
          </cell>
          <cell r="I85">
            <v>0</v>
          </cell>
        </row>
        <row r="86">
          <cell r="C86" t="str">
            <v>MIS4RC0008</v>
          </cell>
          <cell r="D86" t="str">
            <v>Dilación o aceleración del proceso de evaluación de expedientes mineros para beneficio propio o de un tercero</v>
          </cell>
          <cell r="E86" t="str">
            <v>Favorecimiento de intereses privados</v>
          </cell>
          <cell r="F86">
            <v>1</v>
          </cell>
          <cell r="G86">
            <v>1</v>
          </cell>
          <cell r="H86" t="str">
            <v>Catastrófico</v>
          </cell>
          <cell r="I86">
            <v>0.49</v>
          </cell>
          <cell r="J86">
            <v>0.59499999999999997</v>
          </cell>
          <cell r="K86" t="str">
            <v>Moderado</v>
          </cell>
          <cell r="L86" t="str">
            <v>Extremo</v>
          </cell>
          <cell r="M86" t="str">
            <v>Moderado</v>
          </cell>
        </row>
        <row r="87">
          <cell r="E87" t="str">
            <v>Permisos o autorizaciones indebidas</v>
          </cell>
          <cell r="F87">
            <v>1</v>
          </cell>
          <cell r="I87">
            <v>0.7</v>
          </cell>
        </row>
        <row r="88">
          <cell r="F88">
            <v>0</v>
          </cell>
          <cell r="I88">
            <v>0</v>
          </cell>
        </row>
        <row r="89">
          <cell r="C89" t="str">
            <v>MIS4RC0009</v>
          </cell>
          <cell r="D89" t="str">
            <v>Inadecuada aplicación de los elementos / causales  base para la liquidación de las multas para beneficiar o perjudicar un titular</v>
          </cell>
          <cell r="E89" t="str">
            <v>Favorecimiento de intereses privados</v>
          </cell>
          <cell r="F89">
            <v>1</v>
          </cell>
          <cell r="G89">
            <v>1</v>
          </cell>
          <cell r="H89" t="str">
            <v>Catastrófico</v>
          </cell>
          <cell r="I89">
            <v>0.49</v>
          </cell>
          <cell r="J89">
            <v>0.62</v>
          </cell>
          <cell r="K89" t="str">
            <v>Mayor</v>
          </cell>
          <cell r="L89" t="str">
            <v>Extremo</v>
          </cell>
          <cell r="M89" t="str">
            <v>Alto</v>
          </cell>
        </row>
        <row r="90">
          <cell r="E90" t="str">
            <v>Pérdida de recursos públicos</v>
          </cell>
          <cell r="F90">
            <v>1</v>
          </cell>
          <cell r="I90">
            <v>0.75</v>
          </cell>
        </row>
        <row r="91">
          <cell r="F91">
            <v>0</v>
          </cell>
          <cell r="I91">
            <v>0</v>
          </cell>
        </row>
        <row r="92">
          <cell r="F92">
            <v>0</v>
          </cell>
          <cell r="G92">
            <v>0</v>
          </cell>
          <cell r="H92" t="str">
            <v>Leve</v>
          </cell>
          <cell r="I92">
            <v>0</v>
          </cell>
          <cell r="J92">
            <v>0</v>
          </cell>
          <cell r="K92" t="str">
            <v>Leve</v>
          </cell>
          <cell r="L92" t="str">
            <v>Bajo</v>
          </cell>
          <cell r="M92" t="str">
            <v>Bajo</v>
          </cell>
        </row>
        <row r="93">
          <cell r="F93">
            <v>0</v>
          </cell>
          <cell r="I93">
            <v>0</v>
          </cell>
        </row>
        <row r="94">
          <cell r="F94">
            <v>0</v>
          </cell>
          <cell r="I94">
            <v>0</v>
          </cell>
        </row>
        <row r="95">
          <cell r="F95">
            <v>0</v>
          </cell>
          <cell r="G95">
            <v>0</v>
          </cell>
          <cell r="H95" t="str">
            <v>Leve</v>
          </cell>
          <cell r="I95">
            <v>0</v>
          </cell>
          <cell r="J95">
            <v>0</v>
          </cell>
          <cell r="K95" t="str">
            <v>Leve</v>
          </cell>
          <cell r="L95" t="str">
            <v>Bajo</v>
          </cell>
          <cell r="M95" t="str">
            <v>Bajo</v>
          </cell>
        </row>
        <row r="96">
          <cell r="F96">
            <v>0</v>
          </cell>
          <cell r="I96">
            <v>0</v>
          </cell>
        </row>
        <row r="97">
          <cell r="F97">
            <v>0</v>
          </cell>
          <cell r="I97">
            <v>0</v>
          </cell>
        </row>
        <row r="98">
          <cell r="F98">
            <v>0</v>
          </cell>
          <cell r="G98">
            <v>0</v>
          </cell>
          <cell r="H98" t="str">
            <v>Leve</v>
          </cell>
          <cell r="I98">
            <v>0</v>
          </cell>
          <cell r="J98">
            <v>0</v>
          </cell>
          <cell r="K98" t="str">
            <v>Leve</v>
          </cell>
          <cell r="L98" t="str">
            <v>Bajo</v>
          </cell>
          <cell r="M98" t="str">
            <v>Bajo</v>
          </cell>
        </row>
        <row r="99">
          <cell r="F99">
            <v>0</v>
          </cell>
          <cell r="I99">
            <v>0</v>
          </cell>
        </row>
        <row r="100">
          <cell r="F100">
            <v>0</v>
          </cell>
          <cell r="I100">
            <v>0</v>
          </cell>
        </row>
        <row r="101">
          <cell r="F101">
            <v>0</v>
          </cell>
          <cell r="G101">
            <v>0</v>
          </cell>
          <cell r="H101" t="str">
            <v>Leve</v>
          </cell>
          <cell r="I101">
            <v>0</v>
          </cell>
          <cell r="J101">
            <v>0</v>
          </cell>
          <cell r="K101" t="str">
            <v>Leve</v>
          </cell>
          <cell r="L101" t="str">
            <v>Bajo</v>
          </cell>
          <cell r="M101" t="str">
            <v>Bajo</v>
          </cell>
        </row>
        <row r="102">
          <cell r="F102">
            <v>0</v>
          </cell>
          <cell r="I102">
            <v>0</v>
          </cell>
        </row>
        <row r="103">
          <cell r="F103">
            <v>0</v>
          </cell>
          <cell r="I103">
            <v>0</v>
          </cell>
        </row>
        <row r="104">
          <cell r="F104">
            <v>0</v>
          </cell>
          <cell r="G104">
            <v>0</v>
          </cell>
          <cell r="H104" t="str">
            <v>Leve</v>
          </cell>
          <cell r="I104">
            <v>0</v>
          </cell>
          <cell r="J104">
            <v>0</v>
          </cell>
          <cell r="K104" t="str">
            <v>Leve</v>
          </cell>
          <cell r="L104" t="str">
            <v>Bajo</v>
          </cell>
          <cell r="M104" t="str">
            <v>Bajo</v>
          </cell>
        </row>
        <row r="105">
          <cell r="F105">
            <v>0</v>
          </cell>
          <cell r="I105">
            <v>0</v>
          </cell>
        </row>
        <row r="106">
          <cell r="F106">
            <v>0</v>
          </cell>
          <cell r="I106">
            <v>0</v>
          </cell>
        </row>
      </sheetData>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refreshError="1"/>
      <sheetData sheetId="1">
        <row r="9">
          <cell r="Q9" t="str">
            <v>CAURC0020</v>
          </cell>
          <cell r="R9" t="str">
            <v>Inadecuada aplicación del instructivo de evaluación de estudios técnicos y sus formatos</v>
          </cell>
        </row>
        <row r="12">
          <cell r="Q12" t="str">
            <v>CAURC0002</v>
          </cell>
          <cell r="R12" t="str">
            <v>Fallas en la seguridad de la información sin restricción de acceso a los servidores públicos</v>
          </cell>
        </row>
        <row r="80">
          <cell r="C80" t="str">
            <v>MIS4RC0002</v>
          </cell>
          <cell r="D80" t="str">
            <v>Evaluación de estudios técnicos para favorecer un interés particular o de un tercero</v>
          </cell>
          <cell r="E80" t="str">
            <v>Demandas en contra de la Entidad</v>
          </cell>
          <cell r="F80">
            <v>1</v>
          </cell>
          <cell r="G80">
            <v>1</v>
          </cell>
          <cell r="H80" t="str">
            <v>Catastrófico</v>
          </cell>
          <cell r="I80">
            <v>0.7</v>
          </cell>
          <cell r="J80">
            <v>0.7</v>
          </cell>
          <cell r="K80" t="str">
            <v>Mayor</v>
          </cell>
          <cell r="L80" t="str">
            <v>Extremo</v>
          </cell>
          <cell r="M80" t="str">
            <v>Alto</v>
          </cell>
        </row>
        <row r="81">
          <cell r="E81" t="str">
            <v>Potenciales responsabilidades disciplinarias, fiscales y penales</v>
          </cell>
          <cell r="F81">
            <v>1</v>
          </cell>
          <cell r="I81">
            <v>0.7</v>
          </cell>
        </row>
        <row r="82">
          <cell r="F82">
            <v>0</v>
          </cell>
          <cell r="I82">
            <v>0</v>
          </cell>
        </row>
        <row r="83">
          <cell r="C83" t="str">
            <v>MIS4RC0003</v>
          </cell>
          <cell r="D83" t="str">
            <v>Sustracción y entrega de información confidencial para beneficio de un interés particular o de un tercero</v>
          </cell>
          <cell r="E83" t="str">
            <v>Potenciales responsabilidades disciplinarias, fiscales y penales</v>
          </cell>
          <cell r="F83">
            <v>1</v>
          </cell>
          <cell r="G83">
            <v>1</v>
          </cell>
          <cell r="H83" t="str">
            <v>Catastrófico</v>
          </cell>
          <cell r="I83">
            <v>0.7</v>
          </cell>
          <cell r="J83">
            <v>0.7</v>
          </cell>
          <cell r="K83" t="str">
            <v>Mayor</v>
          </cell>
          <cell r="L83" t="str">
            <v>Extremo</v>
          </cell>
          <cell r="M83" t="str">
            <v>Alto</v>
          </cell>
        </row>
        <row r="84">
          <cell r="F84">
            <v>0</v>
          </cell>
          <cell r="I84">
            <v>0</v>
          </cell>
        </row>
        <row r="85">
          <cell r="F85">
            <v>0</v>
          </cell>
          <cell r="I85">
            <v>0</v>
          </cell>
        </row>
        <row r="86">
          <cell r="F86">
            <v>0</v>
          </cell>
          <cell r="G86">
            <v>0</v>
          </cell>
          <cell r="H86" t="str">
            <v>Leve</v>
          </cell>
          <cell r="I86">
            <v>0</v>
          </cell>
          <cell r="J86">
            <v>0</v>
          </cell>
          <cell r="K86" t="str">
            <v>Leve</v>
          </cell>
          <cell r="L86" t="str">
            <v>Bajo</v>
          </cell>
          <cell r="M86" t="str">
            <v>Bajo</v>
          </cell>
        </row>
        <row r="87">
          <cell r="F87">
            <v>0</v>
          </cell>
          <cell r="I87">
            <v>0</v>
          </cell>
        </row>
        <row r="88">
          <cell r="F88">
            <v>0</v>
          </cell>
          <cell r="I88">
            <v>0</v>
          </cell>
        </row>
        <row r="89">
          <cell r="F89">
            <v>0</v>
          </cell>
          <cell r="G89">
            <v>0</v>
          </cell>
          <cell r="H89" t="str">
            <v>Leve</v>
          </cell>
          <cell r="I89">
            <v>0</v>
          </cell>
          <cell r="J89">
            <v>0</v>
          </cell>
          <cell r="K89" t="str">
            <v>Leve</v>
          </cell>
          <cell r="L89" t="str">
            <v>Bajo</v>
          </cell>
          <cell r="M89" t="str">
            <v>Bajo</v>
          </cell>
        </row>
        <row r="90">
          <cell r="F90">
            <v>0</v>
          </cell>
          <cell r="I90">
            <v>0</v>
          </cell>
        </row>
        <row r="91">
          <cell r="F91">
            <v>0</v>
          </cell>
          <cell r="I91">
            <v>0</v>
          </cell>
        </row>
        <row r="92">
          <cell r="F92">
            <v>0</v>
          </cell>
          <cell r="G92">
            <v>0</v>
          </cell>
          <cell r="H92" t="str">
            <v>Leve</v>
          </cell>
          <cell r="I92">
            <v>0</v>
          </cell>
          <cell r="J92">
            <v>0</v>
          </cell>
          <cell r="K92" t="str">
            <v>Leve</v>
          </cell>
          <cell r="L92" t="str">
            <v>Bajo</v>
          </cell>
          <cell r="M92" t="str">
            <v>Bajo</v>
          </cell>
        </row>
        <row r="93">
          <cell r="F93">
            <v>0</v>
          </cell>
          <cell r="I93">
            <v>0</v>
          </cell>
        </row>
        <row r="94">
          <cell r="F94">
            <v>0</v>
          </cell>
          <cell r="I94">
            <v>0</v>
          </cell>
        </row>
        <row r="95">
          <cell r="F95">
            <v>0</v>
          </cell>
          <cell r="G95">
            <v>0</v>
          </cell>
          <cell r="H95" t="str">
            <v>Leve</v>
          </cell>
          <cell r="I95">
            <v>0</v>
          </cell>
          <cell r="J95">
            <v>0</v>
          </cell>
          <cell r="K95" t="str">
            <v>Leve</v>
          </cell>
          <cell r="L95" t="str">
            <v>Bajo</v>
          </cell>
          <cell r="M95" t="str">
            <v>Bajo</v>
          </cell>
        </row>
        <row r="96">
          <cell r="F96">
            <v>0</v>
          </cell>
          <cell r="I96">
            <v>0</v>
          </cell>
        </row>
        <row r="97">
          <cell r="F97">
            <v>0</v>
          </cell>
          <cell r="I97">
            <v>0</v>
          </cell>
        </row>
        <row r="98">
          <cell r="F98">
            <v>0</v>
          </cell>
          <cell r="G98">
            <v>0</v>
          </cell>
          <cell r="H98" t="str">
            <v>Leve</v>
          </cell>
          <cell r="I98">
            <v>0</v>
          </cell>
          <cell r="J98">
            <v>0</v>
          </cell>
          <cell r="K98" t="str">
            <v>Leve</v>
          </cell>
          <cell r="L98" t="str">
            <v>Bajo</v>
          </cell>
          <cell r="M98" t="str">
            <v>Bajo</v>
          </cell>
        </row>
        <row r="99">
          <cell r="F99">
            <v>0</v>
          </cell>
          <cell r="I99">
            <v>0</v>
          </cell>
        </row>
        <row r="100">
          <cell r="F100">
            <v>0</v>
          </cell>
          <cell r="I100">
            <v>0</v>
          </cell>
        </row>
        <row r="101">
          <cell r="F101">
            <v>0</v>
          </cell>
          <cell r="G101">
            <v>0</v>
          </cell>
          <cell r="H101" t="str">
            <v>Leve</v>
          </cell>
          <cell r="I101">
            <v>0</v>
          </cell>
          <cell r="J101">
            <v>0</v>
          </cell>
          <cell r="K101" t="str">
            <v>Leve</v>
          </cell>
          <cell r="L101" t="str">
            <v>Bajo</v>
          </cell>
          <cell r="M101" t="str">
            <v>Bajo</v>
          </cell>
        </row>
        <row r="102">
          <cell r="F102">
            <v>0</v>
          </cell>
          <cell r="I102">
            <v>0</v>
          </cell>
        </row>
        <row r="103">
          <cell r="F103">
            <v>0</v>
          </cell>
          <cell r="I103">
            <v>0</v>
          </cell>
        </row>
        <row r="104">
          <cell r="F104">
            <v>0</v>
          </cell>
          <cell r="G104">
            <v>0</v>
          </cell>
          <cell r="H104" t="str">
            <v>Leve</v>
          </cell>
          <cell r="I104">
            <v>0</v>
          </cell>
          <cell r="J104">
            <v>0</v>
          </cell>
          <cell r="K104" t="str">
            <v>Leve</v>
          </cell>
          <cell r="L104" t="str">
            <v>Bajo</v>
          </cell>
          <cell r="M104" t="str">
            <v>Bajo</v>
          </cell>
        </row>
        <row r="105">
          <cell r="F105">
            <v>0</v>
          </cell>
          <cell r="I105">
            <v>0</v>
          </cell>
        </row>
        <row r="106">
          <cell r="F106">
            <v>0</v>
          </cell>
          <cell r="I106">
            <v>0</v>
          </cell>
        </row>
        <row r="107">
          <cell r="F107">
            <v>0</v>
          </cell>
          <cell r="G107">
            <v>0</v>
          </cell>
          <cell r="H107" t="str">
            <v>Leve</v>
          </cell>
          <cell r="I107">
            <v>0</v>
          </cell>
          <cell r="J107">
            <v>0</v>
          </cell>
          <cell r="K107" t="str">
            <v>Leve</v>
          </cell>
          <cell r="L107" t="str">
            <v>Bajo</v>
          </cell>
          <cell r="M107" t="str">
            <v>Bajo</v>
          </cell>
        </row>
        <row r="108">
          <cell r="F108">
            <v>0</v>
          </cell>
          <cell r="I108">
            <v>0</v>
          </cell>
        </row>
        <row r="109">
          <cell r="F109">
            <v>0</v>
          </cell>
          <cell r="I109">
            <v>0</v>
          </cell>
        </row>
        <row r="110">
          <cell r="F110">
            <v>0</v>
          </cell>
          <cell r="G110">
            <v>0</v>
          </cell>
          <cell r="H110" t="str">
            <v>Leve</v>
          </cell>
          <cell r="I110">
            <v>0</v>
          </cell>
          <cell r="J110">
            <v>0</v>
          </cell>
          <cell r="K110" t="str">
            <v>Leve</v>
          </cell>
          <cell r="L110" t="str">
            <v>Bajo</v>
          </cell>
          <cell r="M110" t="str">
            <v>Bajo</v>
          </cell>
        </row>
        <row r="111">
          <cell r="F111">
            <v>0</v>
          </cell>
          <cell r="I111">
            <v>0</v>
          </cell>
        </row>
        <row r="112">
          <cell r="F112">
            <v>0</v>
          </cell>
          <cell r="I112">
            <v>0</v>
          </cell>
        </row>
      </sheetData>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9">
          <cell r="Q9" t="str">
            <v>CAURC0021</v>
          </cell>
          <cell r="R9" t="str">
            <v>Fallas en la validación del cumplimiento de requisitos legales para tramitar una solicitud de modificación</v>
          </cell>
        </row>
        <row r="69">
          <cell r="C69" t="str">
            <v>MIS4RC00012</v>
          </cell>
          <cell r="D69" t="str">
            <v>Dar trámite a solicitudes de modificación de titulos mineros sin el consentimiento del titular minero para beneficio propio o de un tercero</v>
          </cell>
          <cell r="E69" t="str">
            <v>Favorecimiento de intereses privados</v>
          </cell>
          <cell r="F69">
            <v>1</v>
          </cell>
          <cell r="G69">
            <v>1</v>
          </cell>
          <cell r="H69" t="str">
            <v>Catastrófico</v>
          </cell>
          <cell r="I69">
            <v>0.52499999999999991</v>
          </cell>
          <cell r="J69">
            <v>0.52499999999999991</v>
          </cell>
          <cell r="K69" t="str">
            <v>Moderado</v>
          </cell>
          <cell r="L69" t="str">
            <v>Extremo</v>
          </cell>
          <cell r="M69" t="str">
            <v>Moderado</v>
          </cell>
        </row>
        <row r="70">
          <cell r="F70">
            <v>1</v>
          </cell>
          <cell r="I70">
            <v>0</v>
          </cell>
        </row>
        <row r="71">
          <cell r="F71">
            <v>0</v>
          </cell>
          <cell r="I71">
            <v>0</v>
          </cell>
        </row>
        <row r="72">
          <cell r="F72">
            <v>0</v>
          </cell>
          <cell r="G72">
            <v>0</v>
          </cell>
          <cell r="H72" t="str">
            <v>Leve</v>
          </cell>
          <cell r="I72">
            <v>0</v>
          </cell>
          <cell r="J72">
            <v>0</v>
          </cell>
          <cell r="K72" t="str">
            <v>Leve</v>
          </cell>
          <cell r="L72" t="str">
            <v>Bajo</v>
          </cell>
          <cell r="M72" t="str">
            <v>Bajo</v>
          </cell>
        </row>
        <row r="73">
          <cell r="F73">
            <v>0</v>
          </cell>
          <cell r="I73">
            <v>0</v>
          </cell>
        </row>
        <row r="74">
          <cell r="F74">
            <v>0</v>
          </cell>
          <cell r="I74">
            <v>0</v>
          </cell>
        </row>
        <row r="75">
          <cell r="F75">
            <v>0</v>
          </cell>
          <cell r="G75">
            <v>0</v>
          </cell>
          <cell r="H75" t="str">
            <v>Leve</v>
          </cell>
          <cell r="I75">
            <v>0</v>
          </cell>
          <cell r="J75">
            <v>0</v>
          </cell>
          <cell r="K75" t="str">
            <v>Leve</v>
          </cell>
          <cell r="L75" t="str">
            <v>Bajo</v>
          </cell>
          <cell r="M75" t="str">
            <v>Bajo</v>
          </cell>
        </row>
        <row r="76">
          <cell r="F76">
            <v>0</v>
          </cell>
          <cell r="I76">
            <v>0</v>
          </cell>
        </row>
        <row r="77">
          <cell r="F77">
            <v>0</v>
          </cell>
          <cell r="I77">
            <v>0</v>
          </cell>
        </row>
        <row r="78">
          <cell r="F78">
            <v>0</v>
          </cell>
          <cell r="G78">
            <v>0</v>
          </cell>
          <cell r="H78" t="str">
            <v>Leve</v>
          </cell>
          <cell r="I78">
            <v>0</v>
          </cell>
          <cell r="J78">
            <v>0</v>
          </cell>
          <cell r="K78" t="str">
            <v>Leve</v>
          </cell>
          <cell r="L78" t="str">
            <v>Bajo</v>
          </cell>
          <cell r="M78" t="str">
            <v>Bajo</v>
          </cell>
        </row>
        <row r="79">
          <cell r="F79">
            <v>0</v>
          </cell>
          <cell r="I79">
            <v>0</v>
          </cell>
        </row>
        <row r="80">
          <cell r="F80">
            <v>0</v>
          </cell>
          <cell r="I80">
            <v>0</v>
          </cell>
        </row>
        <row r="81">
          <cell r="F81">
            <v>0</v>
          </cell>
          <cell r="G81">
            <v>0</v>
          </cell>
          <cell r="H81" t="str">
            <v>Leve</v>
          </cell>
          <cell r="I81">
            <v>0</v>
          </cell>
          <cell r="J81">
            <v>0</v>
          </cell>
          <cell r="K81" t="str">
            <v>Leve</v>
          </cell>
          <cell r="L81" t="str">
            <v>Bajo</v>
          </cell>
          <cell r="M81" t="str">
            <v>Bajo</v>
          </cell>
        </row>
        <row r="82">
          <cell r="F82">
            <v>0</v>
          </cell>
          <cell r="I82">
            <v>0</v>
          </cell>
        </row>
        <row r="83">
          <cell r="F83">
            <v>0</v>
          </cell>
          <cell r="I83">
            <v>0</v>
          </cell>
        </row>
        <row r="84">
          <cell r="F84">
            <v>0</v>
          </cell>
          <cell r="G84">
            <v>0</v>
          </cell>
          <cell r="H84" t="str">
            <v>Leve</v>
          </cell>
          <cell r="I84">
            <v>0</v>
          </cell>
          <cell r="J84">
            <v>0</v>
          </cell>
          <cell r="K84" t="str">
            <v>Leve</v>
          </cell>
          <cell r="L84" t="str">
            <v>Bajo</v>
          </cell>
          <cell r="M84" t="str">
            <v>Bajo</v>
          </cell>
        </row>
        <row r="85">
          <cell r="F85">
            <v>0</v>
          </cell>
          <cell r="I85">
            <v>0</v>
          </cell>
        </row>
        <row r="86">
          <cell r="F86">
            <v>0</v>
          </cell>
          <cell r="I86">
            <v>0</v>
          </cell>
        </row>
        <row r="87">
          <cell r="F87">
            <v>0</v>
          </cell>
          <cell r="G87">
            <v>0</v>
          </cell>
          <cell r="H87" t="str">
            <v>Leve</v>
          </cell>
          <cell r="I87">
            <v>0</v>
          </cell>
          <cell r="J87">
            <v>0</v>
          </cell>
          <cell r="K87" t="str">
            <v>Leve</v>
          </cell>
          <cell r="L87" t="str">
            <v>Bajo</v>
          </cell>
          <cell r="M87" t="str">
            <v>Bajo</v>
          </cell>
        </row>
        <row r="88">
          <cell r="F88">
            <v>0</v>
          </cell>
          <cell r="I88">
            <v>0</v>
          </cell>
        </row>
        <row r="89">
          <cell r="F89">
            <v>0</v>
          </cell>
          <cell r="I89">
            <v>0</v>
          </cell>
        </row>
        <row r="90">
          <cell r="F90">
            <v>0</v>
          </cell>
          <cell r="G90">
            <v>0</v>
          </cell>
          <cell r="H90" t="str">
            <v>Leve</v>
          </cell>
          <cell r="I90">
            <v>0</v>
          </cell>
          <cell r="J90">
            <v>0</v>
          </cell>
          <cell r="K90" t="str">
            <v>Leve</v>
          </cell>
          <cell r="L90" t="str">
            <v>Bajo</v>
          </cell>
          <cell r="M90" t="str">
            <v>Bajo</v>
          </cell>
        </row>
        <row r="91">
          <cell r="F91">
            <v>0</v>
          </cell>
          <cell r="I91">
            <v>0</v>
          </cell>
        </row>
        <row r="92">
          <cell r="F92">
            <v>0</v>
          </cell>
          <cell r="I92">
            <v>0</v>
          </cell>
        </row>
        <row r="93">
          <cell r="F93">
            <v>0</v>
          </cell>
          <cell r="G93">
            <v>0</v>
          </cell>
          <cell r="H93" t="str">
            <v>Leve</v>
          </cell>
          <cell r="I93">
            <v>0</v>
          </cell>
          <cell r="J93">
            <v>0</v>
          </cell>
          <cell r="K93" t="str">
            <v>Leve</v>
          </cell>
          <cell r="L93" t="str">
            <v>Bajo</v>
          </cell>
          <cell r="M93" t="str">
            <v>Bajo</v>
          </cell>
        </row>
        <row r="94">
          <cell r="F94">
            <v>0</v>
          </cell>
          <cell r="I94">
            <v>0</v>
          </cell>
        </row>
        <row r="95">
          <cell r="F95">
            <v>0</v>
          </cell>
          <cell r="I95">
            <v>0</v>
          </cell>
        </row>
        <row r="96">
          <cell r="F96">
            <v>0</v>
          </cell>
          <cell r="G96">
            <v>0</v>
          </cell>
          <cell r="H96" t="str">
            <v>Leve</v>
          </cell>
          <cell r="I96">
            <v>0</v>
          </cell>
          <cell r="J96">
            <v>0</v>
          </cell>
          <cell r="K96" t="str">
            <v>Leve</v>
          </cell>
          <cell r="L96" t="str">
            <v>Bajo</v>
          </cell>
          <cell r="M96" t="str">
            <v>Bajo</v>
          </cell>
        </row>
        <row r="97">
          <cell r="F97">
            <v>0</v>
          </cell>
          <cell r="I97">
            <v>0</v>
          </cell>
        </row>
        <row r="98">
          <cell r="F98">
            <v>0</v>
          </cell>
          <cell r="I98">
            <v>0</v>
          </cell>
        </row>
        <row r="99">
          <cell r="F99">
            <v>0</v>
          </cell>
          <cell r="G99">
            <v>0</v>
          </cell>
          <cell r="H99" t="str">
            <v>Leve</v>
          </cell>
          <cell r="I99">
            <v>0</v>
          </cell>
          <cell r="J99">
            <v>0</v>
          </cell>
          <cell r="K99" t="str">
            <v>Leve</v>
          </cell>
          <cell r="L99" t="str">
            <v>Bajo</v>
          </cell>
          <cell r="M99" t="str">
            <v>Bajo</v>
          </cell>
        </row>
        <row r="100">
          <cell r="F100">
            <v>0</v>
          </cell>
          <cell r="I100">
            <v>0</v>
          </cell>
        </row>
        <row r="101">
          <cell r="F101">
            <v>0</v>
          </cell>
          <cell r="I101">
            <v>0</v>
          </cell>
        </row>
      </sheetData>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Lista"/>
      <sheetName val="Monitoreo y Seguimiento"/>
    </sheetNames>
    <sheetDataSet>
      <sheetData sheetId="0"/>
      <sheetData sheetId="1">
        <row r="10">
          <cell r="Q10" t="str">
            <v>CAURC0036</v>
          </cell>
          <cell r="R10" t="str">
            <v>Contacto con el beneficiario del titulo minero, ingenieros y técnicos asignados a las visitas donde se generen espacios de persuasión sobre decisiones de la Entidad para beneficio mutuo.</v>
          </cell>
        </row>
        <row r="11">
          <cell r="Q11" t="str">
            <v>CAURC0081</v>
          </cell>
          <cell r="R11" t="str">
            <v>Propuestas por parte de los servidores de la ANM hacia los titulares mineros para generar informes de visita que no cumplen con la norma buscando un interés económico</v>
          </cell>
        </row>
        <row r="14">
          <cell r="Q14" t="str">
            <v>CAURC0050</v>
          </cell>
          <cell r="R14" t="str">
            <v>Debilidades en los controles de seguridad en las ESSM que permitan sacar equipos sin autorización.</v>
          </cell>
        </row>
        <row r="16">
          <cell r="Q16" t="str">
            <v>CAURC0037</v>
          </cell>
          <cell r="R16" t="str">
            <v>Contacto entre el titular, beneficiario o solicitante y el equipo investigador, donde se generen oportunidades de persuasión sobre los resultados de la investigación</v>
          </cell>
        </row>
        <row r="44">
          <cell r="C44" t="str">
            <v>MIS5RC0001</v>
          </cell>
          <cell r="D44" t="str">
            <v>Informe técnico de la visita de cumplimiento de condiciones de seguridad de una mina, sin que se cumpla o se obvie la normativa vigente para beneficio propio o de un tercero</v>
          </cell>
          <cell r="E44" t="str">
            <v xml:space="preserve">Desprotección de derechos ciudadanos </v>
          </cell>
          <cell r="F44">
            <v>1</v>
          </cell>
          <cell r="G44">
            <v>1</v>
          </cell>
          <cell r="H44" t="str">
            <v>Catastrófico</v>
          </cell>
          <cell r="I44">
            <v>0.52499999999999991</v>
          </cell>
          <cell r="J44">
            <v>0.61249999999999993</v>
          </cell>
          <cell r="K44" t="str">
            <v>Mayor</v>
          </cell>
          <cell r="L44" t="str">
            <v>Extremo</v>
          </cell>
          <cell r="M44" t="str">
            <v>Alto</v>
          </cell>
        </row>
        <row r="45">
          <cell r="E45" t="str">
            <v>Favorecimiento de intereses privados</v>
          </cell>
          <cell r="F45">
            <v>1</v>
          </cell>
          <cell r="I45">
            <v>0.7</v>
          </cell>
        </row>
        <row r="46">
          <cell r="F46">
            <v>0</v>
          </cell>
          <cell r="I46">
            <v>0</v>
          </cell>
        </row>
        <row r="47">
          <cell r="C47" t="str">
            <v>MIS5RC0002</v>
          </cell>
          <cell r="D47" t="str">
            <v>Disposición inadecuada y extracción de equipos para atención de emergencias sin autorización institucional para beneficio propio o de un tercero</v>
          </cell>
          <cell r="E47" t="str">
            <v xml:space="preserve">Desprotección de derechos ciudadanos </v>
          </cell>
          <cell r="F47">
            <v>1</v>
          </cell>
          <cell r="G47">
            <v>1</v>
          </cell>
          <cell r="H47" t="str">
            <v>Catastrófico</v>
          </cell>
          <cell r="I47">
            <v>0.52499999999999991</v>
          </cell>
          <cell r="J47">
            <v>0.61249999999999993</v>
          </cell>
          <cell r="K47" t="str">
            <v>Mayor</v>
          </cell>
          <cell r="L47" t="str">
            <v>Extremo</v>
          </cell>
          <cell r="M47" t="str">
            <v>Alto</v>
          </cell>
        </row>
        <row r="48">
          <cell r="E48" t="str">
            <v>Favorecimiento de intereses privados</v>
          </cell>
          <cell r="F48">
            <v>1</v>
          </cell>
          <cell r="I48">
            <v>0.7</v>
          </cell>
        </row>
        <row r="49">
          <cell r="F49">
            <v>0</v>
          </cell>
          <cell r="I49">
            <v>0</v>
          </cell>
        </row>
      </sheetData>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efreshError="1">
        <row r="34">
          <cell r="C34" t="str">
            <v>CONSRC0015</v>
          </cell>
          <cell r="D34" t="str">
            <v xml:space="preserve">Desprotección de derechos ciudadanos </v>
          </cell>
        </row>
        <row r="35">
          <cell r="C35">
            <v>0</v>
          </cell>
          <cell r="D35">
            <v>0</v>
          </cell>
        </row>
        <row r="36">
          <cell r="C36">
            <v>0</v>
          </cell>
          <cell r="D36">
            <v>0</v>
          </cell>
        </row>
        <row r="37">
          <cell r="C37" t="str">
            <v>CONSRC0013</v>
          </cell>
          <cell r="D37" t="str">
            <v>Favorecimiento de intereses privados</v>
          </cell>
        </row>
        <row r="38">
          <cell r="C38">
            <v>0</v>
          </cell>
          <cell r="D38">
            <v>0</v>
          </cell>
        </row>
        <row r="39">
          <cell r="C39">
            <v>0</v>
          </cell>
          <cell r="D39">
            <v>0</v>
          </cell>
        </row>
      </sheetData>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s de corrupció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Lista"/>
      <sheetName val="Monitoreo y Seguimiento"/>
    </sheetNames>
    <sheetDataSet>
      <sheetData sheetId="0" refreshError="1"/>
      <sheetData sheetId="1">
        <row r="121">
          <cell r="C121" t="str">
            <v>APO2RC0002</v>
          </cell>
          <cell r="D121" t="str">
            <v>Detrimento, perdida o hurto de bienes muebles e inmuebles de la ANM para beneficio propio o de un tercero</v>
          </cell>
          <cell r="E121" t="str">
            <v>Investigaciones fiscales, disciplinarias y penales</v>
          </cell>
          <cell r="F121">
            <v>0.8</v>
          </cell>
          <cell r="G121">
            <v>0.8</v>
          </cell>
          <cell r="H121" t="str">
            <v>Mayor</v>
          </cell>
          <cell r="I121">
            <v>0.56000000000000005</v>
          </cell>
          <cell r="J121">
            <v>0.56000000000000005</v>
          </cell>
          <cell r="K121" t="str">
            <v>Moderado</v>
          </cell>
          <cell r="L121" t="str">
            <v>Alto</v>
          </cell>
          <cell r="M121" t="str">
            <v>Moderado</v>
          </cell>
        </row>
        <row r="122">
          <cell r="F122">
            <v>0</v>
          </cell>
          <cell r="I122">
            <v>0</v>
          </cell>
        </row>
        <row r="123">
          <cell r="F123">
            <v>0</v>
          </cell>
          <cell r="I123">
            <v>0</v>
          </cell>
        </row>
        <row r="124">
          <cell r="C124" t="str">
            <v>APO2RC0001</v>
          </cell>
          <cell r="D124" t="str">
            <v>Uso indebido de los vehículos para beneficio particular, propio o de un tercero</v>
          </cell>
          <cell r="E124" t="str">
            <v>Investigaciones fiscales, disciplinarias y penales</v>
          </cell>
          <cell r="F124">
            <v>0.8</v>
          </cell>
          <cell r="G124">
            <v>0.7</v>
          </cell>
          <cell r="H124" t="str">
            <v>Mayor</v>
          </cell>
          <cell r="I124">
            <v>0.56000000000000005</v>
          </cell>
          <cell r="J124">
            <v>0.49</v>
          </cell>
          <cell r="K124" t="str">
            <v>Moderado</v>
          </cell>
          <cell r="L124" t="str">
            <v>Alto</v>
          </cell>
          <cell r="M124" t="str">
            <v>Moderado</v>
          </cell>
        </row>
        <row r="125">
          <cell r="E125" t="str">
            <v>Aumento de la siniestralidad que pueden afectar las pólizas</v>
          </cell>
          <cell r="F125">
            <v>0.6</v>
          </cell>
          <cell r="I125">
            <v>0.42</v>
          </cell>
        </row>
        <row r="126">
          <cell r="F126">
            <v>0</v>
          </cell>
          <cell r="I126">
            <v>0</v>
          </cell>
        </row>
        <row r="127">
          <cell r="C127" t="str">
            <v>APO2RC0003</v>
          </cell>
          <cell r="D127" t="str">
            <v>Certificar el cumplimiento de obligaciones contractuales, que no se ajustan a lo requerido contractualmente en beneficio propio o de un tercero.</v>
          </cell>
          <cell r="E127" t="str">
            <v>Investigaciones fiscales, disciplinarias y penales</v>
          </cell>
          <cell r="F127">
            <v>0.8</v>
          </cell>
          <cell r="G127">
            <v>0.8</v>
          </cell>
          <cell r="H127" t="str">
            <v>Mayor</v>
          </cell>
          <cell r="I127">
            <v>0.56000000000000005</v>
          </cell>
          <cell r="J127">
            <v>0.52</v>
          </cell>
          <cell r="K127" t="str">
            <v>Moderado</v>
          </cell>
          <cell r="L127" t="str">
            <v>Alto</v>
          </cell>
          <cell r="M127" t="str">
            <v>Moderado</v>
          </cell>
        </row>
        <row r="128">
          <cell r="E128" t="str">
            <v xml:space="preserve">Afectación a la prestación normal de servicios de la ANM, por falta de los bienes o elementos necesarios para adelantar los trabajos. </v>
          </cell>
          <cell r="F128">
            <v>0.8</v>
          </cell>
          <cell r="I128">
            <v>0.48</v>
          </cell>
        </row>
        <row r="129">
          <cell r="F129">
            <v>0</v>
          </cell>
          <cell r="I129">
            <v>0</v>
          </cell>
        </row>
        <row r="130">
          <cell r="F130">
            <v>0</v>
          </cell>
          <cell r="G130">
            <v>0</v>
          </cell>
          <cell r="H130" t="str">
            <v>Leve</v>
          </cell>
          <cell r="I130">
            <v>0</v>
          </cell>
          <cell r="J130">
            <v>0</v>
          </cell>
          <cell r="K130" t="str">
            <v>Leve</v>
          </cell>
          <cell r="L130" t="str">
            <v>Bajo</v>
          </cell>
          <cell r="M130" t="str">
            <v>Bajo</v>
          </cell>
        </row>
        <row r="131">
          <cell r="F131">
            <v>0</v>
          </cell>
          <cell r="I131">
            <v>0</v>
          </cell>
        </row>
        <row r="132">
          <cell r="F132">
            <v>0</v>
          </cell>
          <cell r="I132">
            <v>0</v>
          </cell>
        </row>
        <row r="133">
          <cell r="F133">
            <v>0</v>
          </cell>
          <cell r="G133">
            <v>0</v>
          </cell>
          <cell r="H133" t="str">
            <v>Leve</v>
          </cell>
          <cell r="I133">
            <v>0</v>
          </cell>
          <cell r="J133">
            <v>0</v>
          </cell>
          <cell r="K133" t="str">
            <v>Leve</v>
          </cell>
          <cell r="L133" t="str">
            <v>Bajo</v>
          </cell>
          <cell r="M133" t="str">
            <v>Bajo</v>
          </cell>
        </row>
        <row r="134">
          <cell r="F134">
            <v>0</v>
          </cell>
          <cell r="I134">
            <v>0</v>
          </cell>
        </row>
        <row r="135">
          <cell r="F135">
            <v>0</v>
          </cell>
          <cell r="I135">
            <v>0</v>
          </cell>
        </row>
        <row r="136">
          <cell r="F136">
            <v>0</v>
          </cell>
          <cell r="G136">
            <v>0</v>
          </cell>
          <cell r="H136" t="str">
            <v>Leve</v>
          </cell>
          <cell r="I136">
            <v>0</v>
          </cell>
          <cell r="J136">
            <v>0</v>
          </cell>
          <cell r="K136" t="str">
            <v>Leve</v>
          </cell>
          <cell r="L136" t="str">
            <v>Bajo</v>
          </cell>
          <cell r="M136" t="str">
            <v>Bajo</v>
          </cell>
        </row>
        <row r="137">
          <cell r="F137">
            <v>0</v>
          </cell>
          <cell r="I137">
            <v>0</v>
          </cell>
        </row>
        <row r="138">
          <cell r="F138">
            <v>0</v>
          </cell>
          <cell r="I138">
            <v>0</v>
          </cell>
        </row>
        <row r="139">
          <cell r="F139">
            <v>0</v>
          </cell>
          <cell r="G139">
            <v>0</v>
          </cell>
          <cell r="H139" t="str">
            <v>Leve</v>
          </cell>
          <cell r="I139">
            <v>0</v>
          </cell>
          <cell r="J139">
            <v>0</v>
          </cell>
          <cell r="K139" t="str">
            <v>Leve</v>
          </cell>
          <cell r="L139" t="str">
            <v>Bajo</v>
          </cell>
          <cell r="M139" t="str">
            <v>Bajo</v>
          </cell>
        </row>
        <row r="140">
          <cell r="F140">
            <v>0</v>
          </cell>
          <cell r="I140">
            <v>0</v>
          </cell>
        </row>
        <row r="141">
          <cell r="F141">
            <v>0</v>
          </cell>
          <cell r="I141">
            <v>0</v>
          </cell>
        </row>
        <row r="142">
          <cell r="F142">
            <v>0</v>
          </cell>
          <cell r="G142">
            <v>0</v>
          </cell>
          <cell r="H142" t="str">
            <v>Leve</v>
          </cell>
          <cell r="I142">
            <v>0</v>
          </cell>
          <cell r="J142">
            <v>0</v>
          </cell>
          <cell r="K142" t="str">
            <v>Leve</v>
          </cell>
          <cell r="L142" t="str">
            <v>Bajo</v>
          </cell>
          <cell r="M142" t="str">
            <v>Bajo</v>
          </cell>
        </row>
        <row r="143">
          <cell r="F143">
            <v>0</v>
          </cell>
          <cell r="I143">
            <v>0</v>
          </cell>
        </row>
        <row r="144">
          <cell r="F144">
            <v>0</v>
          </cell>
          <cell r="I144">
            <v>0</v>
          </cell>
        </row>
        <row r="145">
          <cell r="F145">
            <v>0</v>
          </cell>
          <cell r="G145">
            <v>0</v>
          </cell>
          <cell r="H145" t="str">
            <v>Leve</v>
          </cell>
          <cell r="I145">
            <v>0</v>
          </cell>
          <cell r="J145">
            <v>0</v>
          </cell>
          <cell r="K145" t="str">
            <v>Leve</v>
          </cell>
          <cell r="L145" t="str">
            <v>Bajo</v>
          </cell>
          <cell r="M145" t="str">
            <v>Bajo</v>
          </cell>
        </row>
        <row r="146">
          <cell r="F146">
            <v>0</v>
          </cell>
          <cell r="I146">
            <v>0</v>
          </cell>
        </row>
        <row r="147">
          <cell r="F147">
            <v>0</v>
          </cell>
          <cell r="I147">
            <v>0</v>
          </cell>
        </row>
        <row r="148">
          <cell r="F148">
            <v>0</v>
          </cell>
          <cell r="G148">
            <v>0</v>
          </cell>
          <cell r="H148" t="str">
            <v>Leve</v>
          </cell>
          <cell r="I148">
            <v>0</v>
          </cell>
          <cell r="J148">
            <v>0</v>
          </cell>
          <cell r="K148" t="str">
            <v>Leve</v>
          </cell>
          <cell r="L148" t="str">
            <v>Bajo</v>
          </cell>
          <cell r="M148" t="str">
            <v>Bajo</v>
          </cell>
        </row>
        <row r="149">
          <cell r="F149">
            <v>0</v>
          </cell>
          <cell r="I149">
            <v>0</v>
          </cell>
        </row>
        <row r="150">
          <cell r="F150">
            <v>0</v>
          </cell>
          <cell r="I150">
            <v>0</v>
          </cell>
        </row>
        <row r="151">
          <cell r="F151">
            <v>0</v>
          </cell>
          <cell r="G151">
            <v>0</v>
          </cell>
          <cell r="H151" t="str">
            <v>Leve</v>
          </cell>
          <cell r="I151">
            <v>0</v>
          </cell>
          <cell r="J151">
            <v>0</v>
          </cell>
          <cell r="K151" t="str">
            <v>Leve</v>
          </cell>
          <cell r="L151" t="str">
            <v>Bajo</v>
          </cell>
          <cell r="M151" t="str">
            <v>Bajo</v>
          </cell>
        </row>
        <row r="152">
          <cell r="F152">
            <v>0</v>
          </cell>
          <cell r="I152">
            <v>0</v>
          </cell>
        </row>
        <row r="153">
          <cell r="F153">
            <v>0</v>
          </cell>
          <cell r="I153">
            <v>0</v>
          </cell>
        </row>
        <row r="154">
          <cell r="F154">
            <v>0</v>
          </cell>
          <cell r="G154">
            <v>0</v>
          </cell>
          <cell r="H154" t="str">
            <v>Leve</v>
          </cell>
          <cell r="I154">
            <v>0</v>
          </cell>
          <cell r="J154">
            <v>0</v>
          </cell>
          <cell r="K154" t="str">
            <v>Leve</v>
          </cell>
          <cell r="L154" t="str">
            <v>Bajo</v>
          </cell>
          <cell r="M154" t="str">
            <v>Bajo</v>
          </cell>
        </row>
        <row r="155">
          <cell r="F155">
            <v>0</v>
          </cell>
          <cell r="I155">
            <v>0</v>
          </cell>
        </row>
        <row r="156">
          <cell r="F156">
            <v>0</v>
          </cell>
          <cell r="I156">
            <v>0</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24">
          <cell r="Q24" t="str">
            <v>CAURC0066</v>
          </cell>
          <cell r="R24" t="str">
            <v>Deficiencia en la revisión de los documentos soportes de legalización de comisiones</v>
          </cell>
        </row>
        <row r="27">
          <cell r="Q27" t="str">
            <v>CAURC0067</v>
          </cell>
          <cell r="R27" t="str">
            <v xml:space="preserve">Presiones internas o externas. </v>
          </cell>
        </row>
        <row r="28">
          <cell r="Q28" t="str">
            <v>CAURC0068</v>
          </cell>
          <cell r="R28" t="str">
            <v>Falsificación de documentos soportes para el pago</v>
          </cell>
        </row>
        <row r="36">
          <cell r="Q36" t="str">
            <v>CAURC0069</v>
          </cell>
          <cell r="R36" t="str">
            <v>Falta de comunicación de documentos faltantes a los solicitantes.</v>
          </cell>
        </row>
        <row r="37">
          <cell r="Q37" t="str">
            <v>CAURC0070</v>
          </cell>
          <cell r="R37" t="str">
            <v>Falta de respuesta oportuna a la solicitudes</v>
          </cell>
        </row>
        <row r="38">
          <cell r="Q38" t="str">
            <v>CAURC0071</v>
          </cell>
          <cell r="R38" t="str">
            <v>Falta de rigurosidad en la verificación de los requisitos</v>
          </cell>
        </row>
        <row r="113">
          <cell r="C113" t="str">
            <v>CONSRC0026</v>
          </cell>
          <cell r="D113" t="str">
            <v>Sanciones penales, administrativas, pecuniarias o fiscales y detrimento patrimonial.</v>
          </cell>
        </row>
        <row r="153">
          <cell r="C153" t="str">
            <v>APO3RC0001</v>
          </cell>
          <cell r="D153" t="str">
            <v>Indebida legalización de comisiones obteniendo para beneficio propio o favorecimientos a terceros.</v>
          </cell>
          <cell r="E153" t="str">
            <v>Sanciones penales, administrativas, pecuniarias o fiscales y detrimento patrimonial.</v>
          </cell>
          <cell r="F153">
            <v>1</v>
          </cell>
          <cell r="G153">
            <v>1</v>
          </cell>
          <cell r="H153" t="str">
            <v>Catastrófico</v>
          </cell>
          <cell r="I153">
            <v>0.52499999999999991</v>
          </cell>
          <cell r="J153">
            <v>0.52499999999999991</v>
          </cell>
          <cell r="K153" t="str">
            <v>Moderado</v>
          </cell>
          <cell r="L153" t="str">
            <v>Extremo</v>
          </cell>
          <cell r="M153" t="str">
            <v>Alto</v>
          </cell>
        </row>
        <row r="154">
          <cell r="F154">
            <v>0</v>
          </cell>
          <cell r="I154">
            <v>0</v>
          </cell>
        </row>
        <row r="155">
          <cell r="F155">
            <v>0</v>
          </cell>
          <cell r="I155">
            <v>0</v>
          </cell>
        </row>
        <row r="156">
          <cell r="C156" t="str">
            <v>APO3RC0002</v>
          </cell>
          <cell r="D156" t="str">
            <v>Ordenar o efectuar pagos y/o movimientos financieros sin el lleno de los requisitos legales en beneficio propio o favorecimientos de un tercero.</v>
          </cell>
          <cell r="E156" t="str">
            <v>Sanciones penales, administrativas, pecuniarias o fiscales y detrimento patrimonial.</v>
          </cell>
          <cell r="F156">
            <v>1</v>
          </cell>
          <cell r="G156">
            <v>1</v>
          </cell>
          <cell r="H156" t="str">
            <v>Catastrófico</v>
          </cell>
          <cell r="I156">
            <v>0.52499999999999991</v>
          </cell>
          <cell r="J156">
            <v>0.52499999999999991</v>
          </cell>
          <cell r="K156" t="str">
            <v>Moderado</v>
          </cell>
          <cell r="L156" t="str">
            <v>Extremo</v>
          </cell>
          <cell r="M156" t="str">
            <v>Moderado</v>
          </cell>
        </row>
        <row r="157">
          <cell r="F157">
            <v>0</v>
          </cell>
          <cell r="I157">
            <v>0</v>
          </cell>
        </row>
        <row r="158">
          <cell r="F158">
            <v>0</v>
          </cell>
          <cell r="I158">
            <v>0</v>
          </cell>
        </row>
        <row r="159">
          <cell r="C159" t="str">
            <v>APO3RC0003</v>
          </cell>
          <cell r="D159" t="str">
            <v>Autorizar la devolución de dineros sin el lleno de los requisitos exigidos, para beneficio propio o de un tercero</v>
          </cell>
          <cell r="E159" t="str">
            <v>Sanciones penales, administrativas, pecuniarias o fiscales y detrimento patrimonial.</v>
          </cell>
          <cell r="F159">
            <v>1</v>
          </cell>
          <cell r="G159">
            <v>1</v>
          </cell>
          <cell r="H159" t="str">
            <v>Catastrófico</v>
          </cell>
          <cell r="I159">
            <v>0.52499999999999991</v>
          </cell>
          <cell r="J159">
            <v>0.52499999999999991</v>
          </cell>
          <cell r="K159" t="str">
            <v>Moderado</v>
          </cell>
          <cell r="L159" t="str">
            <v>Extremo</v>
          </cell>
          <cell r="M159" t="str">
            <v>Moderado</v>
          </cell>
        </row>
        <row r="160">
          <cell r="F160">
            <v>0</v>
          </cell>
          <cell r="I160">
            <v>0</v>
          </cell>
        </row>
        <row r="161">
          <cell r="F161">
            <v>0</v>
          </cell>
          <cell r="I161">
            <v>0</v>
          </cell>
        </row>
        <row r="162">
          <cell r="F162">
            <v>0</v>
          </cell>
          <cell r="G162">
            <v>0</v>
          </cell>
          <cell r="H162" t="str">
            <v>Leve</v>
          </cell>
          <cell r="I162">
            <v>0</v>
          </cell>
          <cell r="J162">
            <v>0</v>
          </cell>
          <cell r="K162" t="str">
            <v>Leve</v>
          </cell>
          <cell r="L162" t="str">
            <v>Bajo</v>
          </cell>
          <cell r="M162" t="str">
            <v>Bajo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refreshError="1"/>
      <sheetData sheetId="1">
        <row r="9">
          <cell r="Q9" t="str">
            <v>CAURC0072</v>
          </cell>
          <cell r="R9" t="str">
            <v>Cambio de alcance y planificación de la necesidad del proyecto.</v>
          </cell>
        </row>
        <row r="10">
          <cell r="Q10" t="str">
            <v>CAURC0073</v>
          </cell>
          <cell r="R10" t="str">
            <v>Cambio en las directrices por parte de la alta dirección.</v>
          </cell>
        </row>
        <row r="18">
          <cell r="Q18" t="str">
            <v>CAURC0071</v>
          </cell>
          <cell r="R18" t="str">
            <v>Falta de clasificación y etiquetado de información equivalente a la asignación de roles y perfiles de los colaboradores de la Entidad que tienen acceso a la información</v>
          </cell>
        </row>
        <row r="19">
          <cell r="Q19" t="str">
            <v>CAURC0079</v>
          </cell>
          <cell r="R19" t="str">
            <v xml:space="preserve">Sistemas de Información y aplicaciones que carecen de funcionalidades que permitan contar con trazabilidad completa de las acciones </v>
          </cell>
        </row>
        <row r="20">
          <cell r="Q20" t="str">
            <v>CAURC0080</v>
          </cell>
          <cell r="R20" t="str">
            <v>Interés de los particulares/ciberdelincuentes o miembros internos de la Entidad por atacar los sistemas de la Entidad</v>
          </cell>
        </row>
        <row r="24">
          <cell r="Q24" t="str">
            <v>CAURC0084</v>
          </cell>
          <cell r="R24" t="str">
            <v>Debilidades en la definición de controles para validación de criterios de aceptación</v>
          </cell>
        </row>
        <row r="25">
          <cell r="Q25" t="str">
            <v>CAURC0085</v>
          </cell>
          <cell r="R25" t="str">
            <v>Fallas en la verificación de cumplimiento por parte de la supervisión del contrato</v>
          </cell>
        </row>
        <row r="100">
          <cell r="C100" t="str">
            <v>CONSRC0005</v>
          </cell>
          <cell r="D100" t="str">
            <v>Pérdida de recursos públicos/Detrimento patrimonial por manipulación en los procesos de contratación</v>
          </cell>
        </row>
        <row r="103">
          <cell r="C103" t="str">
            <v>CONSRC0027</v>
          </cell>
          <cell r="D103" t="str">
            <v>Afectación y fallas en la prestación del servicio.</v>
          </cell>
        </row>
        <row r="140">
          <cell r="C140" t="str">
            <v>APO4RC0001</v>
          </cell>
          <cell r="D140" t="str">
            <v>Adquisición y desarrollo de soluciones tecnológicas que no cumplan con el alcance y las necesidades reales de la ANM para beneficio propio o de un tercero</v>
          </cell>
          <cell r="E140" t="str">
            <v>Pérdida de recursos públicos/Detrimento patrimonial por manipulación en los procesos de contratación</v>
          </cell>
          <cell r="F140">
            <v>1</v>
          </cell>
          <cell r="G140">
            <v>1</v>
          </cell>
          <cell r="H140" t="str">
            <v>Catastrófico</v>
          </cell>
          <cell r="I140">
            <v>0.7</v>
          </cell>
          <cell r="J140">
            <v>0.7</v>
          </cell>
          <cell r="K140" t="str">
            <v>Mayor</v>
          </cell>
          <cell r="L140" t="str">
            <v>Extremo</v>
          </cell>
          <cell r="M140" t="str">
            <v>Alto</v>
          </cell>
        </row>
        <row r="141">
          <cell r="F141">
            <v>0</v>
          </cell>
          <cell r="I141">
            <v>0</v>
          </cell>
        </row>
        <row r="142">
          <cell r="F142">
            <v>0</v>
          </cell>
          <cell r="I142">
            <v>0</v>
          </cell>
        </row>
        <row r="143">
          <cell r="C143" t="str">
            <v>APO4RC0002</v>
          </cell>
          <cell r="D143" t="str">
            <v>Acceso indebido y perdida de la confidencialidad de la información registrada en la plataforma tecnológica de la Entidad para beneficio propio o de un tercero</v>
          </cell>
          <cell r="E143" t="str">
            <v>Afectación y fallas en la prestación del servicio.</v>
          </cell>
          <cell r="F143">
            <v>1</v>
          </cell>
          <cell r="G143">
            <v>1</v>
          </cell>
          <cell r="H143" t="str">
            <v>Catastrófico</v>
          </cell>
          <cell r="I143">
            <v>0.6</v>
          </cell>
          <cell r="J143">
            <v>0.6</v>
          </cell>
          <cell r="K143" t="str">
            <v>Moderado</v>
          </cell>
          <cell r="L143" t="str">
            <v>Extremo</v>
          </cell>
          <cell r="M143" t="str">
            <v>Moderado</v>
          </cell>
        </row>
        <row r="144">
          <cell r="F144">
            <v>0</v>
          </cell>
          <cell r="I144">
            <v>0</v>
          </cell>
        </row>
        <row r="145">
          <cell r="F145">
            <v>0</v>
          </cell>
          <cell r="I145">
            <v>0</v>
          </cell>
        </row>
        <row r="146">
          <cell r="C146" t="str">
            <v>APO4RC0003</v>
          </cell>
          <cell r="D146" t="str">
            <v>Aprobación de criterios de aceptación de los bienes y servicios tecnológicos sin que se cumplan con los requerimientos de la Entidad para beneficio propio o de un tercero</v>
          </cell>
          <cell r="E146" t="str">
            <v>Pérdida de recursos públicos/Detrimento patrimonial por manipulación en los procesos de contratación</v>
          </cell>
          <cell r="F146">
            <v>1</v>
          </cell>
          <cell r="G146">
            <v>1</v>
          </cell>
          <cell r="H146" t="str">
            <v>Catastrófico</v>
          </cell>
          <cell r="I146">
            <v>0.7</v>
          </cell>
          <cell r="J146">
            <v>0.7</v>
          </cell>
          <cell r="K146" t="str">
            <v>Mayor</v>
          </cell>
          <cell r="L146" t="str">
            <v>Extremo</v>
          </cell>
          <cell r="M146" t="str">
            <v>Alto</v>
          </cell>
        </row>
        <row r="147">
          <cell r="F147">
            <v>0</v>
          </cell>
          <cell r="I147">
            <v>0</v>
          </cell>
        </row>
        <row r="148">
          <cell r="F148">
            <v>0</v>
          </cell>
          <cell r="I148">
            <v>0</v>
          </cell>
        </row>
        <row r="149">
          <cell r="F149">
            <v>0</v>
          </cell>
          <cell r="G149">
            <v>0</v>
          </cell>
          <cell r="H149" t="str">
            <v>Leve</v>
          </cell>
          <cell r="I149">
            <v>0</v>
          </cell>
          <cell r="J149">
            <v>0</v>
          </cell>
          <cell r="K149" t="str">
            <v>Leve</v>
          </cell>
          <cell r="L149" t="str">
            <v>Bajo</v>
          </cell>
          <cell r="M149" t="str">
            <v>Bajo</v>
          </cell>
        </row>
        <row r="150">
          <cell r="F150">
            <v>0</v>
          </cell>
          <cell r="I150">
            <v>0</v>
          </cell>
        </row>
        <row r="151">
          <cell r="F151">
            <v>0</v>
          </cell>
          <cell r="I151">
            <v>0</v>
          </cell>
        </row>
        <row r="152">
          <cell r="F152">
            <v>0</v>
          </cell>
          <cell r="G152">
            <v>0</v>
          </cell>
          <cell r="H152" t="str">
            <v>Leve</v>
          </cell>
          <cell r="I152">
            <v>0</v>
          </cell>
          <cell r="J152">
            <v>0</v>
          </cell>
          <cell r="K152" t="str">
            <v>Leve</v>
          </cell>
          <cell r="L152" t="str">
            <v>Bajo</v>
          </cell>
          <cell r="M152" t="str">
            <v>Bajo</v>
          </cell>
        </row>
        <row r="153">
          <cell r="F153">
            <v>0</v>
          </cell>
          <cell r="I153">
            <v>0</v>
          </cell>
        </row>
        <row r="154">
          <cell r="F154">
            <v>0</v>
          </cell>
          <cell r="I154">
            <v>0</v>
          </cell>
        </row>
        <row r="155">
          <cell r="F155">
            <v>0</v>
          </cell>
          <cell r="G155">
            <v>0</v>
          </cell>
          <cell r="H155" t="str">
            <v>Leve</v>
          </cell>
          <cell r="I155">
            <v>0</v>
          </cell>
          <cell r="J155">
            <v>0</v>
          </cell>
          <cell r="K155" t="str">
            <v>Leve</v>
          </cell>
          <cell r="L155" t="str">
            <v>Bajo</v>
          </cell>
          <cell r="M155" t="str">
            <v>Bajo</v>
          </cell>
        </row>
        <row r="156">
          <cell r="F156">
            <v>0</v>
          </cell>
          <cell r="I156">
            <v>0</v>
          </cell>
        </row>
        <row r="157">
          <cell r="F157">
            <v>0</v>
          </cell>
          <cell r="I157">
            <v>0</v>
          </cell>
        </row>
        <row r="158">
          <cell r="F158">
            <v>0</v>
          </cell>
          <cell r="G158">
            <v>0</v>
          </cell>
          <cell r="H158" t="str">
            <v>Leve</v>
          </cell>
          <cell r="I158">
            <v>0</v>
          </cell>
          <cell r="J158">
            <v>0</v>
          </cell>
          <cell r="K158" t="str">
            <v>Leve</v>
          </cell>
          <cell r="L158" t="str">
            <v>Bajo</v>
          </cell>
          <cell r="M158" t="str">
            <v>Bajo</v>
          </cell>
        </row>
        <row r="159">
          <cell r="F159">
            <v>0</v>
          </cell>
          <cell r="I159">
            <v>0</v>
          </cell>
        </row>
        <row r="160">
          <cell r="F160">
            <v>0</v>
          </cell>
          <cell r="I160">
            <v>0</v>
          </cell>
        </row>
        <row r="161">
          <cell r="F161">
            <v>0</v>
          </cell>
          <cell r="G161">
            <v>0</v>
          </cell>
          <cell r="H161" t="str">
            <v>Leve</v>
          </cell>
          <cell r="I161">
            <v>0</v>
          </cell>
          <cell r="J161">
            <v>0</v>
          </cell>
          <cell r="K161" t="str">
            <v>Leve</v>
          </cell>
          <cell r="L161" t="str">
            <v>Bajo</v>
          </cell>
          <cell r="M161" t="str">
            <v>Bajo</v>
          </cell>
        </row>
        <row r="162">
          <cell r="F162">
            <v>0</v>
          </cell>
          <cell r="I162">
            <v>0</v>
          </cell>
        </row>
        <row r="163">
          <cell r="F163">
            <v>0</v>
          </cell>
          <cell r="I163">
            <v>0</v>
          </cell>
        </row>
        <row r="164">
          <cell r="F164">
            <v>0</v>
          </cell>
          <cell r="G164">
            <v>0</v>
          </cell>
          <cell r="H164" t="str">
            <v>Leve</v>
          </cell>
          <cell r="I164">
            <v>0</v>
          </cell>
          <cell r="J164">
            <v>0</v>
          </cell>
          <cell r="K164" t="str">
            <v>Leve</v>
          </cell>
          <cell r="L164" t="str">
            <v>Bajo</v>
          </cell>
          <cell r="M164" t="str">
            <v>Bajo</v>
          </cell>
        </row>
        <row r="165">
          <cell r="F165">
            <v>0</v>
          </cell>
          <cell r="I165">
            <v>0</v>
          </cell>
        </row>
        <row r="166">
          <cell r="F166">
            <v>0</v>
          </cell>
          <cell r="I166">
            <v>0</v>
          </cell>
        </row>
        <row r="167">
          <cell r="F167">
            <v>0</v>
          </cell>
          <cell r="G167">
            <v>0</v>
          </cell>
          <cell r="H167" t="str">
            <v>Leve</v>
          </cell>
          <cell r="I167">
            <v>0</v>
          </cell>
          <cell r="J167">
            <v>0</v>
          </cell>
          <cell r="K167" t="str">
            <v>Leve</v>
          </cell>
          <cell r="L167" t="str">
            <v>Bajo</v>
          </cell>
          <cell r="M167" t="str">
            <v>Bajo</v>
          </cell>
        </row>
        <row r="168">
          <cell r="F168">
            <v>0</v>
          </cell>
          <cell r="I168">
            <v>0</v>
          </cell>
        </row>
        <row r="169">
          <cell r="F169">
            <v>0</v>
          </cell>
          <cell r="I169">
            <v>0</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álculo impacto"/>
      <sheetName val="Riesgos de corrupción"/>
      <sheetName val="Monitoreo y Seguimiento"/>
      <sheetName val="Lista"/>
    </sheetNames>
    <sheetDataSet>
      <sheetData sheetId="0"/>
      <sheetData sheetId="1"/>
      <sheetData sheetId="2">
        <row r="9">
          <cell r="Q9" t="str">
            <v>CAURC0086</v>
          </cell>
          <cell r="R9" t="str">
            <v>Falta de capacidad operativa para realizar acompañamiento y seguimiento aa todo el proceso de evaluación de desempeño laboral</v>
          </cell>
        </row>
        <row r="10">
          <cell r="Q10" t="str">
            <v>CAURC0087</v>
          </cell>
          <cell r="R10" t="str">
            <v>Inoportunidad en la realización de las evaluaciones por parte de los evaluadores</v>
          </cell>
        </row>
        <row r="12">
          <cell r="Q12" t="str">
            <v>CAURC0088</v>
          </cell>
          <cell r="R12" t="str">
            <v>Presión por parte de terceros al Grupo de Talento Humano, para establecer el manual de funciones de la Entidad en favor de intereses particulares</v>
          </cell>
        </row>
        <row r="15">
          <cell r="Q15" t="str">
            <v>CAURC0089</v>
          </cell>
          <cell r="R15" t="str">
            <v>Presión por parte de terceros al Grupo de Talento Humano, para realizar nombramientos de servidores sin cumplimiento de requisitos.</v>
          </cell>
        </row>
        <row r="16">
          <cell r="Q16" t="str">
            <v>CAURC0090</v>
          </cell>
          <cell r="R16" t="str">
            <v xml:space="preserve">Presentación de documentación falsa </v>
          </cell>
        </row>
        <row r="18">
          <cell r="Q18" t="str">
            <v>CAURC0077</v>
          </cell>
          <cell r="R18" t="str">
            <v>Intereses particulares o de terceros para el direccionamiento del proceso contractual</v>
          </cell>
        </row>
        <row r="19">
          <cell r="Q19" t="str">
            <v>CAURC0091</v>
          </cell>
          <cell r="R19" t="str">
            <v>Incluir temas de capacitación para favorecer un interés particular o de terceros</v>
          </cell>
        </row>
        <row r="21">
          <cell r="Q21" t="str">
            <v>CAURC0077</v>
          </cell>
          <cell r="R21" t="str">
            <v>Intereses particulares o de terceros para el direccionamiento del proceso contractual</v>
          </cell>
        </row>
        <row r="24">
          <cell r="Q24" t="str">
            <v>CAURC0077</v>
          </cell>
          <cell r="R24" t="str">
            <v>Intereses particulares o de terceros para el direccionamiento del proceso contractual</v>
          </cell>
        </row>
        <row r="27">
          <cell r="Q27" t="str">
            <v>CAURC0092</v>
          </cell>
          <cell r="R27" t="str">
            <v xml:space="preserve">Debilidades en los controles de verificación de soportes </v>
          </cell>
        </row>
        <row r="30">
          <cell r="Q30" t="str">
            <v>CAURC0093</v>
          </cell>
          <cell r="R30" t="str">
            <v>Situaciones administrativas sin autorización previa</v>
          </cell>
        </row>
        <row r="33">
          <cell r="Q33" t="str">
            <v>CAURC0094</v>
          </cell>
          <cell r="R33" t="str">
            <v>Errores en la liquidación de la nomina</v>
          </cell>
        </row>
        <row r="113">
          <cell r="C113" t="str">
            <v>CONSRC0028</v>
          </cell>
          <cell r="D113" t="str">
            <v>Favorecimiento de intereses privados/ terceros por el reconocimiento situaciones administrativas  o nombramientos sin el lleno de los requisitos; o por manipulación del manual de funciones</v>
          </cell>
        </row>
        <row r="116">
          <cell r="C116" t="str">
            <v>CONSRC0009</v>
          </cell>
          <cell r="D116" t="str">
            <v xml:space="preserve">Desvío en recursos públicos </v>
          </cell>
        </row>
        <row r="119">
          <cell r="C119" t="str">
            <v>CONSRC0005</v>
          </cell>
          <cell r="D119" t="str">
            <v>Pérdida de recursos públicos/Detrimento patrimonial por manipulación en los procesos de contratación</v>
          </cell>
        </row>
        <row r="122">
          <cell r="C122" t="str">
            <v>CONSRC0029</v>
          </cell>
          <cell r="D122" t="str">
            <v>Pérdida de recursos públicos/Detrimento patrimonial por incumplimiento de funciones</v>
          </cell>
        </row>
        <row r="168">
          <cell r="C168" t="str">
            <v>APO05RC006</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refreshError="1"/>
      <sheetData sheetId="1">
        <row r="9">
          <cell r="Q9" t="str">
            <v>CAURC0095</v>
          </cell>
          <cell r="R9" t="str">
            <v>Conducta indebida del funcionario encargado de expediente de investigación disciplinaria</v>
          </cell>
        </row>
        <row r="12">
          <cell r="Q12" t="str">
            <v>CAURC0095</v>
          </cell>
          <cell r="R12" t="str">
            <v>Conducta indebida del funcionario encargado de expediente de investigación disciplinaria</v>
          </cell>
        </row>
        <row r="113">
          <cell r="C113" t="str">
            <v>CONSRC0030</v>
          </cell>
          <cell r="D113" t="str">
            <v>Favorecimiento de intereses privados sobre responsabilidades disciplinarias fuera de derecho</v>
          </cell>
        </row>
        <row r="153">
          <cell r="C153" t="str">
            <v>APO5RC009</v>
          </cell>
          <cell r="D153" t="str">
            <v>Solicitud o aceptación de algún tipo de beneficio por fuera del lineamiento legal, para no dar el tramite respectivo a las quejas y/o informes</v>
          </cell>
          <cell r="E153" t="str">
            <v>Favorecimiento de intereses privados sobre responsabilidades disciplinarias fuera de derecho</v>
          </cell>
          <cell r="F153">
            <v>0.8</v>
          </cell>
          <cell r="G153">
            <v>0.8</v>
          </cell>
          <cell r="H153" t="str">
            <v>Mayor</v>
          </cell>
          <cell r="I153">
            <v>0.56000000000000005</v>
          </cell>
          <cell r="J153">
            <v>0.56000000000000005</v>
          </cell>
          <cell r="K153" t="str">
            <v>Moderado</v>
          </cell>
          <cell r="L153" t="str">
            <v>Alto</v>
          </cell>
          <cell r="M153" t="str">
            <v>Moderado</v>
          </cell>
        </row>
        <row r="154">
          <cell r="F154">
            <v>0</v>
          </cell>
          <cell r="I154">
            <v>0</v>
          </cell>
        </row>
        <row r="155">
          <cell r="F155">
            <v>0</v>
          </cell>
          <cell r="I155">
            <v>0</v>
          </cell>
        </row>
        <row r="156">
          <cell r="C156" t="str">
            <v>APO5RC010</v>
          </cell>
          <cell r="D156" t="str">
            <v>Solicitud o aceptación de algún tipo de beneficio por fuera del lineamiento legal, para favorecer al investigado respecto a la responsabilidad disciplinaria que conlleva la actuación</v>
          </cell>
          <cell r="E156" t="str">
            <v>Favorecimiento de intereses privados sobre responsabilidades disciplinarias fuera de derecho</v>
          </cell>
          <cell r="F156">
            <v>0.8</v>
          </cell>
          <cell r="G156">
            <v>0.8</v>
          </cell>
          <cell r="H156" t="str">
            <v>Mayor</v>
          </cell>
          <cell r="I156">
            <v>0.56000000000000005</v>
          </cell>
          <cell r="J156">
            <v>0.56000000000000005</v>
          </cell>
          <cell r="K156" t="str">
            <v>Moderado</v>
          </cell>
          <cell r="L156" t="str">
            <v>Alto</v>
          </cell>
          <cell r="M156" t="str">
            <v>Moderado</v>
          </cell>
        </row>
        <row r="157">
          <cell r="F157">
            <v>0</v>
          </cell>
          <cell r="I157">
            <v>0</v>
          </cell>
        </row>
        <row r="158">
          <cell r="F158">
            <v>0</v>
          </cell>
          <cell r="I158">
            <v>0</v>
          </cell>
        </row>
        <row r="159">
          <cell r="C159">
            <v>0</v>
          </cell>
          <cell r="D159">
            <v>0</v>
          </cell>
          <cell r="F159">
            <v>0</v>
          </cell>
          <cell r="G159">
            <v>0</v>
          </cell>
          <cell r="H159" t="str">
            <v>Leve</v>
          </cell>
          <cell r="I159">
            <v>0</v>
          </cell>
          <cell r="J159">
            <v>0</v>
          </cell>
          <cell r="K159" t="str">
            <v>Leve</v>
          </cell>
          <cell r="L159" t="str">
            <v>Bajo</v>
          </cell>
          <cell r="M159" t="str">
            <v>Bajo</v>
          </cell>
        </row>
        <row r="160">
          <cell r="F160">
            <v>0</v>
          </cell>
          <cell r="I160">
            <v>0</v>
          </cell>
        </row>
        <row r="161">
          <cell r="F161">
            <v>0</v>
          </cell>
          <cell r="I161">
            <v>0</v>
          </cell>
        </row>
        <row r="162">
          <cell r="F162">
            <v>0</v>
          </cell>
          <cell r="G162">
            <v>0</v>
          </cell>
          <cell r="H162" t="str">
            <v>Leve</v>
          </cell>
          <cell r="I162">
            <v>0</v>
          </cell>
          <cell r="J162">
            <v>0</v>
          </cell>
          <cell r="K162" t="str">
            <v>Leve</v>
          </cell>
          <cell r="L162" t="str">
            <v>Bajo</v>
          </cell>
          <cell r="M162" t="str">
            <v>Bajo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refreshError="1"/>
      <sheetData sheetId="3" refreshError="1"/>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12">
          <cell r="Q12" t="str">
            <v>CAURC0097</v>
          </cell>
          <cell r="R12" t="str">
            <v>Falta en el cumplimiento de la política de conflicto de interés</v>
          </cell>
        </row>
        <row r="15">
          <cell r="Q15" t="str">
            <v>CAURC0098</v>
          </cell>
          <cell r="R15" t="str">
            <v>Presión al abogado responsable de representar a la ANM</v>
          </cell>
        </row>
        <row r="16">
          <cell r="Q16" t="str">
            <v>CAURC0099</v>
          </cell>
          <cell r="R16" t="str">
            <v>Falta de un adecuado seguimiento a los términos judiciales</v>
          </cell>
        </row>
        <row r="21">
          <cell r="Q21" t="str">
            <v>CAURC0100</v>
          </cell>
          <cell r="R21" t="str">
            <v>Liquidación errada por parte del profesional encargado</v>
          </cell>
        </row>
        <row r="24">
          <cell r="Q24" t="str">
            <v>CAURC0101</v>
          </cell>
          <cell r="R24" t="str">
            <v>Falta de gestión o movimiento del proceso por parte del abogado sustanciador</v>
          </cell>
        </row>
        <row r="113">
          <cell r="C113" t="str">
            <v>CONSRC0031</v>
          </cell>
          <cell r="D113" t="str">
            <v xml:space="preserve">Perdida de recursos públicos por la afectación de intereses que la Agencia Nacional de Minería pretende defender en el proceso Judicial y/o extra judicial </v>
          </cell>
        </row>
        <row r="116">
          <cell r="C116" t="str">
            <v>CONSRC0032</v>
          </cell>
          <cell r="D116" t="str">
            <v>Detrimento patrimonial de la Agencia Nacional de Minería por decisiones judiciales en firme o configuración de situaciones jurídicas adversas</v>
          </cell>
        </row>
        <row r="119">
          <cell r="C119" t="str">
            <v>CONSRC0033</v>
          </cell>
          <cell r="D119" t="str">
            <v>Acciones judiciales por falta de respuesta oportuna a solicitudes</v>
          </cell>
        </row>
        <row r="153">
          <cell r="C153" t="str">
            <v>APO6RG0001</v>
          </cell>
          <cell r="D153" t="str">
            <v>Retrasar o agilizar un trámite para beneficio propio o de un tercero</v>
          </cell>
          <cell r="E153" t="str">
            <v>Acciones judiciales por falta de respuesta oportuna a solicitudes</v>
          </cell>
          <cell r="F153">
            <v>1</v>
          </cell>
          <cell r="G153">
            <v>1</v>
          </cell>
          <cell r="H153" t="str">
            <v>Catastrófico</v>
          </cell>
          <cell r="I153">
            <v>0.6</v>
          </cell>
          <cell r="J153">
            <v>0.6</v>
          </cell>
          <cell r="K153" t="str">
            <v>Moderado</v>
          </cell>
          <cell r="L153" t="str">
            <v>Extremo</v>
          </cell>
          <cell r="M153" t="str">
            <v>Moderado</v>
          </cell>
        </row>
        <row r="154">
          <cell r="F154">
            <v>0</v>
          </cell>
          <cell r="I154">
            <v>0</v>
          </cell>
        </row>
        <row r="155">
          <cell r="F155">
            <v>0</v>
          </cell>
          <cell r="I155">
            <v>0</v>
          </cell>
        </row>
        <row r="156">
          <cell r="C156" t="str">
            <v>APO6RG0002</v>
          </cell>
          <cell r="D156" t="str">
            <v>Incidencia en los argumentos jurídicos de la situación demandada o permitir vencimiento de términos para favorecer a terceros</v>
          </cell>
          <cell r="E156" t="str">
            <v xml:space="preserve">Perdida de recursos públicos por la afectación de intereses que la Agencia Nacional de Minería pretende defender en el proceso Judicial y/o extra judicial </v>
          </cell>
          <cell r="F156">
            <v>1</v>
          </cell>
          <cell r="G156">
            <v>1</v>
          </cell>
          <cell r="H156" t="str">
            <v>Catastrófico</v>
          </cell>
          <cell r="I156">
            <v>0.7</v>
          </cell>
          <cell r="J156">
            <v>0.7</v>
          </cell>
          <cell r="K156" t="str">
            <v>Mayor</v>
          </cell>
          <cell r="L156" t="str">
            <v>Extremo</v>
          </cell>
          <cell r="M156" t="str">
            <v>Alto</v>
          </cell>
        </row>
        <row r="157">
          <cell r="F157">
            <v>0</v>
          </cell>
          <cell r="I157">
            <v>0</v>
          </cell>
        </row>
        <row r="158">
          <cell r="F158">
            <v>0</v>
          </cell>
          <cell r="I158">
            <v>0</v>
          </cell>
        </row>
        <row r="159">
          <cell r="C159" t="str">
            <v>APO6RG0003</v>
          </cell>
          <cell r="D159" t="str">
            <v>Liquidación de intereses por debajo del valor legal para beneficio de un tercero</v>
          </cell>
          <cell r="E159" t="str">
            <v>Detrimento patrimonial de la Agencia Nacional de Minería por decisiones judiciales en firme o configuración de situaciones jurídicas adversas</v>
          </cell>
          <cell r="F159">
            <v>1</v>
          </cell>
          <cell r="G159">
            <v>1</v>
          </cell>
          <cell r="H159" t="str">
            <v>Catastrófico</v>
          </cell>
          <cell r="I159">
            <v>0.7</v>
          </cell>
          <cell r="J159">
            <v>0.7</v>
          </cell>
          <cell r="K159" t="str">
            <v>Mayor</v>
          </cell>
          <cell r="L159" t="str">
            <v>Extremo</v>
          </cell>
          <cell r="M159" t="str">
            <v>Alto</v>
          </cell>
        </row>
        <row r="160">
          <cell r="F160">
            <v>0</v>
          </cell>
          <cell r="I160">
            <v>0</v>
          </cell>
        </row>
        <row r="161">
          <cell r="F161">
            <v>0</v>
          </cell>
          <cell r="I161">
            <v>0</v>
          </cell>
        </row>
        <row r="162">
          <cell r="C162" t="str">
            <v>APO6RG0004</v>
          </cell>
          <cell r="D162" t="str">
            <v>Dilación del proceso de cobro para incidir en su prescripción o inoportunidad en decretar medidas cautelares promoviendo la posible insolvencia del deudor para beneficio propio o de un tercero</v>
          </cell>
          <cell r="E162" t="str">
            <v>Detrimento patrimonial de la Agencia Nacional de Minería por decisiones judiciales en firme o configuración de situaciones jurídicas adversas</v>
          </cell>
          <cell r="F162">
            <v>1</v>
          </cell>
          <cell r="G162">
            <v>1</v>
          </cell>
          <cell r="H162" t="str">
            <v>Catastrófico</v>
          </cell>
          <cell r="I162">
            <v>0.7</v>
          </cell>
          <cell r="J162">
            <v>0.7</v>
          </cell>
          <cell r="K162" t="str">
            <v>Mayor</v>
          </cell>
          <cell r="L162" t="str">
            <v>Extremo</v>
          </cell>
          <cell r="M162" t="str">
            <v>Alto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refreshError="1"/>
      <sheetData sheetId="3" refreshError="1"/>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t="str">
            <v>NA</v>
          </cell>
        </row>
        <row r="15">
          <cell r="Q15" t="str">
            <v>CAURC0104</v>
          </cell>
          <cell r="R15" t="str">
            <v>Alteración de las TRD sin la aprobación y validación requerida</v>
          </cell>
        </row>
        <row r="18">
          <cell r="Q18" t="str">
            <v>CAURC0105</v>
          </cell>
          <cell r="R18" t="str">
            <v>Desorganización de documentación en archivos de gestión</v>
          </cell>
        </row>
        <row r="21">
          <cell r="Q21" t="str">
            <v>CAURC0109</v>
          </cell>
          <cell r="R21" t="str">
            <v>Falta de personal técnico de archivo para verificar que los documentos y expedientes se reciban en las condiciones en que fueron prestados</v>
          </cell>
        </row>
        <row r="22">
          <cell r="Q22" t="str">
            <v>CAURC0110</v>
          </cell>
          <cell r="R22" t="str">
            <v>Fallas/desconocimiento de seguridad en el archivo central que permitan el ingreso de personas no autorizadas</v>
          </cell>
        </row>
        <row r="24">
          <cell r="Q24" t="str">
            <v>CAURC0112</v>
          </cell>
          <cell r="R24" t="str">
            <v>Desconocimiento o inaplicación del procedimiento de eliminación documental</v>
          </cell>
        </row>
        <row r="113">
          <cell r="C113" t="str">
            <v>CONSRC0010</v>
          </cell>
          <cell r="D113" t="str">
            <v>Pérdida de recursos públicos</v>
          </cell>
        </row>
        <row r="116">
          <cell r="C116" t="str">
            <v>CONSRC0014</v>
          </cell>
          <cell r="D116" t="str">
            <v>Permisos o autorizaciones indebidas</v>
          </cell>
        </row>
        <row r="119">
          <cell r="C119" t="str">
            <v>CONSRC0015</v>
          </cell>
          <cell r="D119" t="str">
            <v>Desprotección de derechos ciudadanos</v>
          </cell>
        </row>
        <row r="122">
          <cell r="C122" t="str">
            <v>CONSRC0013</v>
          </cell>
          <cell r="D122" t="str">
            <v>Favorecimiento de intereses privados</v>
          </cell>
        </row>
        <row r="125">
          <cell r="C125" t="str">
            <v>CONSRC0002</v>
          </cell>
          <cell r="D125" t="str">
            <v>Conflicto de intereses</v>
          </cell>
        </row>
        <row r="150">
          <cell r="F150">
            <v>0</v>
          </cell>
          <cell r="G150">
            <v>0</v>
          </cell>
          <cell r="H150" t="str">
            <v>Leve</v>
          </cell>
          <cell r="I150">
            <v>0</v>
          </cell>
          <cell r="J150">
            <v>0</v>
          </cell>
          <cell r="K150" t="str">
            <v>Leve</v>
          </cell>
          <cell r="L150" t="str">
            <v>Bajo</v>
          </cell>
          <cell r="M150" t="str">
            <v>Bajo</v>
          </cell>
        </row>
        <row r="151">
          <cell r="F151">
            <v>0</v>
          </cell>
          <cell r="I151">
            <v>0</v>
          </cell>
        </row>
        <row r="152">
          <cell r="F152">
            <v>0</v>
          </cell>
          <cell r="I152">
            <v>0</v>
          </cell>
        </row>
        <row r="153">
          <cell r="C153" t="str">
            <v>APO7RC0002</v>
          </cell>
          <cell r="D153" t="str">
            <v>Modificación de la disposición final de los documentos en las series de la TRD para beneficio propio o de un tercero.</v>
          </cell>
          <cell r="E153" t="str">
            <v>Conflicto de intereses</v>
          </cell>
          <cell r="F153">
            <v>0.8</v>
          </cell>
          <cell r="G153">
            <v>0.8</v>
          </cell>
          <cell r="H153" t="str">
            <v>Mayor</v>
          </cell>
          <cell r="I153">
            <v>0.56000000000000005</v>
          </cell>
          <cell r="J153">
            <v>0.56000000000000005</v>
          </cell>
          <cell r="K153" t="str">
            <v>Moderado</v>
          </cell>
          <cell r="L153" t="str">
            <v>Alto</v>
          </cell>
          <cell r="M153" t="str">
            <v>Moderado</v>
          </cell>
        </row>
        <row r="154">
          <cell r="F154">
            <v>0</v>
          </cell>
          <cell r="I154">
            <v>0</v>
          </cell>
        </row>
        <row r="155">
          <cell r="F155">
            <v>0</v>
          </cell>
          <cell r="I155">
            <v>0</v>
          </cell>
        </row>
        <row r="156">
          <cell r="C156" t="str">
            <v>APO7RC0003</v>
          </cell>
          <cell r="D156" t="str">
            <v>Ocultamiento de información sobre documentos perdidos o alterados en los archivos de gestión para beneficio propio o de un tercero</v>
          </cell>
          <cell r="E156" t="str">
            <v>Desprotección de derechos ciudadanos</v>
          </cell>
          <cell r="F156">
            <v>0.8</v>
          </cell>
          <cell r="G156">
            <v>0.8</v>
          </cell>
          <cell r="H156" t="str">
            <v>Mayor</v>
          </cell>
          <cell r="I156">
            <v>0.39200000000000002</v>
          </cell>
          <cell r="J156">
            <v>0.39200000000000002</v>
          </cell>
          <cell r="K156" t="str">
            <v>Menor</v>
          </cell>
          <cell r="L156" t="str">
            <v>Alto</v>
          </cell>
          <cell r="M156" t="str">
            <v>Moderado</v>
          </cell>
        </row>
        <row r="157">
          <cell r="F157">
            <v>0</v>
          </cell>
          <cell r="I157">
            <v>0</v>
          </cell>
        </row>
        <row r="158">
          <cell r="F158">
            <v>0</v>
          </cell>
          <cell r="I158">
            <v>0</v>
          </cell>
        </row>
        <row r="159">
          <cell r="C159" t="str">
            <v>APO7RC0004</v>
          </cell>
          <cell r="D159" t="str">
            <v>Inadvertir pérdida de la integridad en la devolución de expedientes y documentos al archivo central</v>
          </cell>
          <cell r="E159" t="str">
            <v>Favorecimiento de intereses privados</v>
          </cell>
          <cell r="F159">
            <v>0.8</v>
          </cell>
          <cell r="G159">
            <v>0.8</v>
          </cell>
          <cell r="H159" t="str">
            <v>Mayor</v>
          </cell>
          <cell r="I159">
            <v>0.39200000000000002</v>
          </cell>
          <cell r="J159">
            <v>0.39200000000000002</v>
          </cell>
          <cell r="K159" t="str">
            <v>Menor</v>
          </cell>
          <cell r="L159" t="str">
            <v>Alto</v>
          </cell>
          <cell r="M159" t="str">
            <v>Moderado</v>
          </cell>
        </row>
        <row r="160">
          <cell r="F160">
            <v>0</v>
          </cell>
          <cell r="I160">
            <v>0</v>
          </cell>
        </row>
        <row r="161">
          <cell r="F161">
            <v>0</v>
          </cell>
          <cell r="I161">
            <v>0</v>
          </cell>
        </row>
        <row r="162">
          <cell r="C162" t="str">
            <v>APO7RC0005</v>
          </cell>
          <cell r="D162" t="str">
            <v>Eliminación documental de información que no debe ser eliminada para beneficio propio o de un tercero</v>
          </cell>
          <cell r="E162" t="str">
            <v>Permisos o autorizaciones indebidas</v>
          </cell>
          <cell r="F162">
            <v>0.8</v>
          </cell>
          <cell r="G162">
            <v>0.8</v>
          </cell>
          <cell r="H162" t="str">
            <v>Mayor</v>
          </cell>
          <cell r="I162">
            <v>0.56000000000000005</v>
          </cell>
          <cell r="J162">
            <v>0.56000000000000005</v>
          </cell>
          <cell r="K162" t="str">
            <v>Moderado</v>
          </cell>
          <cell r="L162" t="str">
            <v>Alto</v>
          </cell>
          <cell r="M162" t="str">
            <v>Moderado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Lista"/>
      <sheetName val="Cálculo impacto"/>
    </sheetNames>
    <sheetDataSet>
      <sheetData sheetId="0" refreshError="1"/>
      <sheetData sheetId="1">
        <row r="113">
          <cell r="C113" t="str">
            <v>CONSRC0001</v>
          </cell>
          <cell r="D113" t="str">
            <v>Afectación de la imagen institucional de la ANM</v>
          </cell>
        </row>
        <row r="116">
          <cell r="C116" t="str">
            <v>CONSRC0002</v>
          </cell>
          <cell r="D116" t="str">
            <v>Conflictos de Intereses</v>
          </cell>
        </row>
        <row r="119">
          <cell r="C119" t="str">
            <v>CONSRC0003</v>
          </cell>
          <cell r="D119" t="str">
            <v xml:space="preserve">Potenciales estafas a los ciudadanos </v>
          </cell>
        </row>
        <row r="122">
          <cell r="C122" t="str">
            <v>CONSRC0004</v>
          </cell>
          <cell r="D122" t="str">
            <v>Acciones judiciales en contra de la Entidad</v>
          </cell>
        </row>
        <row r="125">
          <cell r="C125" t="str">
            <v>CONSRC0005</v>
          </cell>
          <cell r="D125" t="str">
            <v>Pérdida de recursos públicos/Detrimento patrimonial por manipulación en los procesos de contratación</v>
          </cell>
        </row>
        <row r="153">
          <cell r="F153">
            <v>0</v>
          </cell>
          <cell r="G153">
            <v>0</v>
          </cell>
          <cell r="H153" t="str">
            <v>Leve</v>
          </cell>
          <cell r="I153">
            <v>0</v>
          </cell>
          <cell r="J153">
            <v>0</v>
          </cell>
          <cell r="K153" t="str">
            <v>Leve</v>
          </cell>
          <cell r="L153" t="str">
            <v>Bajo</v>
          </cell>
          <cell r="M153" t="str">
            <v>Bajo</v>
          </cell>
        </row>
        <row r="154">
          <cell r="F154">
            <v>0</v>
          </cell>
          <cell r="I154">
            <v>0</v>
          </cell>
        </row>
        <row r="155">
          <cell r="F155">
            <v>0</v>
          </cell>
          <cell r="I155">
            <v>0</v>
          </cell>
        </row>
        <row r="156">
          <cell r="F156">
            <v>0</v>
          </cell>
          <cell r="G156">
            <v>0</v>
          </cell>
          <cell r="H156" t="str">
            <v>Leve</v>
          </cell>
          <cell r="I156">
            <v>0</v>
          </cell>
          <cell r="J156">
            <v>0</v>
          </cell>
          <cell r="K156" t="str">
            <v>Leve</v>
          </cell>
          <cell r="L156" t="str">
            <v>Bajo</v>
          </cell>
          <cell r="M156" t="str">
            <v>Bajo</v>
          </cell>
        </row>
        <row r="157">
          <cell r="F157">
            <v>0</v>
          </cell>
          <cell r="I157">
            <v>0</v>
          </cell>
        </row>
        <row r="158">
          <cell r="F158">
            <v>0</v>
          </cell>
          <cell r="I158">
            <v>0</v>
          </cell>
        </row>
        <row r="159">
          <cell r="C159" t="str">
            <v>EST2RC0003</v>
          </cell>
          <cell r="D159" t="str">
            <v>Filtro de información periodística de la ANM, en medios de comunicación que pueda afectar la imagen institucional y beneficiar a un tercero.</v>
          </cell>
          <cell r="E159" t="str">
            <v>Afectación de la imagen institucional de la ANM</v>
          </cell>
          <cell r="F159">
            <v>0.8</v>
          </cell>
          <cell r="G159">
            <v>0.8</v>
          </cell>
          <cell r="H159" t="str">
            <v>Mayor</v>
          </cell>
          <cell r="I159">
            <v>0.56000000000000005</v>
          </cell>
          <cell r="J159">
            <v>0.56000000000000005</v>
          </cell>
          <cell r="K159" t="str">
            <v>Moderado</v>
          </cell>
          <cell r="L159" t="str">
            <v>Alto</v>
          </cell>
          <cell r="M159" t="str">
            <v>Moderado</v>
          </cell>
        </row>
        <row r="160">
          <cell r="E160" t="str">
            <v xml:space="preserve">Potenciales estafas a los ciudadanos </v>
          </cell>
          <cell r="F160">
            <v>0.8</v>
          </cell>
          <cell r="I160">
            <v>0.56000000000000005</v>
          </cell>
        </row>
        <row r="161">
          <cell r="F161">
            <v>0</v>
          </cell>
          <cell r="I161">
            <v>0</v>
          </cell>
        </row>
        <row r="162">
          <cell r="C162" t="str">
            <v>EST2RC0004</v>
          </cell>
          <cell r="D162" t="str">
            <v>Suplantación de la ANM utilizando su imagen institucional para el cobro de eventos o servicios gratuitos a nombre de la Entidad.</v>
          </cell>
          <cell r="E162" t="str">
            <v>Afectación de la imagen institucional de la ANM</v>
          </cell>
          <cell r="F162">
            <v>0.8</v>
          </cell>
          <cell r="G162">
            <v>0.8</v>
          </cell>
          <cell r="H162" t="str">
            <v>Mayor</v>
          </cell>
          <cell r="I162">
            <v>0.56000000000000005</v>
          </cell>
          <cell r="J162">
            <v>0.58000000000000007</v>
          </cell>
          <cell r="K162" t="str">
            <v>Moderado</v>
          </cell>
          <cell r="L162" t="str">
            <v>Alto</v>
          </cell>
          <cell r="M162" t="str">
            <v>Moderado</v>
          </cell>
        </row>
        <row r="163">
          <cell r="E163" t="str">
            <v>Acciones judiciales en contra de la Entidad</v>
          </cell>
          <cell r="F163">
            <v>0.8</v>
          </cell>
          <cell r="I163">
            <v>0.60000000000000009</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vmlDrawing" Target="../drawings/vmlDrawing10.vml"/><Relationship Id="rId3" Type="http://schemas.openxmlformats.org/officeDocument/2006/relationships/hyperlink" Target="https://anmgovco.sharepoint.com/sites/VAF/VAF/Forms/AllItems.aspx?id=%2Fsites%2FVAF%2FVAF%2FRIESGOS%5FANM%2FRIESGOS%20VIGENCIA%202024%2FRIESGOS%20CORRUPCION%202024%2FEVA%20Evaluaci%C3%B3n%2C%20control%20y%20mejora%2FIICUATRIMESTRE&amp;viewid=1875aecd%2D73d1%2D44bd%2Db4e0%2D86e666455458" TargetMode="External"/><Relationship Id="rId7" Type="http://schemas.openxmlformats.org/officeDocument/2006/relationships/drawing" Target="../drawings/drawing11.xml"/><Relationship Id="rId2" Type="http://schemas.openxmlformats.org/officeDocument/2006/relationships/hyperlink" Target="https://anmgovco.sharepoint.com/sites/VAF/VAF/Forms/AllItems.aspx?id=%2Fsites%2FVAF%2FVAF%2FRIESGOS_ANM%2FRIESGOS%20VIGENCIA%202024%2FRIESGOS%20CORRUPCION%202024%2FEVA%20Evaluaci%C3%B3n%2C%20control%20y%20mejora%2FI%2E%20CUATRIMESTRE&amp;viewid=1875aecd-73d1-44bd-b4e0-86e666455458" TargetMode="External"/><Relationship Id="rId1" Type="http://schemas.openxmlformats.org/officeDocument/2006/relationships/hyperlink" Target="https://anmgovco.sharepoint.com/sites/VAF/VAF/Forms/AllItems.aspx?id=%2Fsites%2FVAF%2FVAF%2FRIESGOS_ANM%2FRIESGOS%20VIGENCIA%202024%2FRIESGOS%20CORRUPCION%202024%2FEVA%20Evaluaci%C3%B3n%2C%20control%20y%20mejora%2FI%2E%20CUATRIMESTRE&amp;viewid=1875aecd-73d1-44bd-b4e0-86e666455458" TargetMode="External"/><Relationship Id="rId6" Type="http://schemas.openxmlformats.org/officeDocument/2006/relationships/hyperlink" Target="https://anmgovco.sharepoint.com/sites/VAF/VAF/Forms/AllItems.aspx?id=%2Fsites%2FVAF%2FVAF%2FRIESGOS%5FANM%2FRIESGOS%20VIGENCIA%202024%2FRIESGOS%20CORRUPCION%202024%2FEVA%20Evaluaci%C3%B3n%2C%20control%20y%20mejora%2FIII%20CUATRIMESTRE&amp;viewid=1875aecd%2D73d1%2D44bd%2Db4e0%2D86e666455458" TargetMode="External"/><Relationship Id="rId5" Type="http://schemas.openxmlformats.org/officeDocument/2006/relationships/hyperlink" Target="https://anmgovco.sharepoint.com/sites/VAF/VAF/Forms/AllItems.aspx?id=%2Fsites%2FVAF%2FVAF%2FRIESGOS%5FANM%2FRIESGOS%20VIGENCIA%202024%2FRIESGOS%20CORRUPCION%202024%2FEVA%20Evaluaci%C3%B3n%2C%20control%20y%20mejora%2FIII%20CUATRIMESTRE&amp;viewid=1875aecd%2D73d1%2D44bd%2Db4e0%2D86e666455458" TargetMode="External"/><Relationship Id="rId4" Type="http://schemas.openxmlformats.org/officeDocument/2006/relationships/hyperlink" Target="https://anmgovco.sharepoint.com/sites/VAF/VAF/Forms/AllItems.aspx?id=%2Fsites%2FVAF%2FVAF%2FRIESGOS%5FANM%2FRIESGOS%20VIGENCIA%202024%2FRIESGOS%20CORRUPCION%202024%2FEVA%20Evaluaci%C3%B3n%2C%20control%20y%20mejora%2FIICUATRIMESTRE&amp;viewid=1875aecd%2D73d1%2D44bd%2Db4e0%2D86e666455458" TargetMode="External"/><Relationship Id="rId9"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6.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4"/>
  <sheetViews>
    <sheetView tabSelected="1" view="pageBreakPreview" zoomScale="175" zoomScaleNormal="100" zoomScaleSheetLayoutView="175" workbookViewId="0">
      <selection activeCell="I5" sqref="I5"/>
    </sheetView>
  </sheetViews>
  <sheetFormatPr defaultColWidth="11.42578125" defaultRowHeight="14.45"/>
  <cols>
    <col min="3" max="3" width="10.85546875"/>
    <col min="4" max="4" width="99.140625" customWidth="1"/>
  </cols>
  <sheetData>
    <row r="1" spans="1:4" ht="15" thickBot="1"/>
    <row r="2" spans="1:4">
      <c r="B2" s="488"/>
      <c r="C2" s="489"/>
      <c r="D2" s="490"/>
    </row>
    <row r="3" spans="1:4" ht="17.45">
      <c r="B3" s="504" t="s">
        <v>0</v>
      </c>
      <c r="C3" s="505"/>
      <c r="D3" s="506"/>
    </row>
    <row r="4" spans="1:4" ht="27.6" customHeight="1">
      <c r="B4" s="504" t="s">
        <v>1</v>
      </c>
      <c r="C4" s="505"/>
      <c r="D4" s="506"/>
    </row>
    <row r="5" spans="1:4" ht="76.5" customHeight="1" thickBot="1">
      <c r="B5" s="507" t="s">
        <v>2</v>
      </c>
      <c r="C5" s="508"/>
      <c r="D5" s="509"/>
    </row>
    <row r="6" spans="1:4" ht="75.95" customHeight="1" thickTop="1">
      <c r="B6" s="510" t="s">
        <v>3</v>
      </c>
      <c r="C6" s="511"/>
      <c r="D6" s="512"/>
    </row>
    <row r="7" spans="1:4" ht="33" customHeight="1" thickBot="1">
      <c r="B7" s="513" t="s">
        <v>4</v>
      </c>
      <c r="C7" s="514"/>
      <c r="D7" s="515"/>
    </row>
    <row r="8" spans="1:4" ht="81.95" customHeight="1" thickTop="1" thickBot="1">
      <c r="B8" s="510" t="s">
        <v>5</v>
      </c>
      <c r="C8" s="511"/>
      <c r="D8" s="512"/>
    </row>
    <row r="9" spans="1:4" ht="30.95" thickTop="1" thickBot="1">
      <c r="A9" s="1"/>
      <c r="B9" s="491" t="s">
        <v>6</v>
      </c>
      <c r="C9" s="486" t="s">
        <v>7</v>
      </c>
      <c r="D9" s="2" t="s">
        <v>8</v>
      </c>
    </row>
    <row r="10" spans="1:4" ht="15.95" thickTop="1">
      <c r="A10" s="1"/>
      <c r="B10" s="492" t="s">
        <v>9</v>
      </c>
      <c r="C10" s="8">
        <v>1</v>
      </c>
      <c r="D10" s="493" t="s">
        <v>10</v>
      </c>
    </row>
    <row r="11" spans="1:4" ht="15.6">
      <c r="A11" s="1"/>
      <c r="B11" s="492" t="s">
        <v>11</v>
      </c>
      <c r="C11" s="8">
        <v>2</v>
      </c>
      <c r="D11" s="493" t="s">
        <v>12</v>
      </c>
    </row>
    <row r="12" spans="1:4" ht="15.6">
      <c r="A12" s="1"/>
      <c r="B12" s="492" t="s">
        <v>13</v>
      </c>
      <c r="C12" s="8">
        <v>3</v>
      </c>
      <c r="D12" s="493" t="s">
        <v>14</v>
      </c>
    </row>
    <row r="13" spans="1:4" ht="15.6">
      <c r="A13" s="1"/>
      <c r="B13" s="492" t="s">
        <v>15</v>
      </c>
      <c r="C13" s="8">
        <v>4</v>
      </c>
      <c r="D13" s="493" t="s">
        <v>16</v>
      </c>
    </row>
    <row r="14" spans="1:4" ht="15.6">
      <c r="A14" s="1"/>
      <c r="B14" s="492" t="s">
        <v>17</v>
      </c>
      <c r="C14" s="8">
        <v>5</v>
      </c>
      <c r="D14" s="493" t="s">
        <v>18</v>
      </c>
    </row>
    <row r="15" spans="1:4" ht="15.6">
      <c r="A15" s="1"/>
      <c r="B15" s="492" t="s">
        <v>17</v>
      </c>
      <c r="C15" s="8">
        <v>6</v>
      </c>
      <c r="D15" s="493" t="s">
        <v>19</v>
      </c>
    </row>
    <row r="16" spans="1:4" ht="15.6">
      <c r="A16" s="1"/>
      <c r="B16" s="492" t="s">
        <v>20</v>
      </c>
      <c r="C16" s="8">
        <v>7</v>
      </c>
      <c r="D16" s="493" t="s">
        <v>21</v>
      </c>
    </row>
    <row r="17" spans="1:4" ht="15.6">
      <c r="A17" s="1"/>
      <c r="B17" s="492" t="s">
        <v>22</v>
      </c>
      <c r="C17" s="8">
        <v>8</v>
      </c>
      <c r="D17" s="493" t="s">
        <v>23</v>
      </c>
    </row>
    <row r="18" spans="1:4" ht="15.6">
      <c r="A18" s="1"/>
      <c r="B18" s="492" t="s">
        <v>24</v>
      </c>
      <c r="C18" s="8">
        <v>9</v>
      </c>
      <c r="D18" s="493" t="s">
        <v>25</v>
      </c>
    </row>
    <row r="19" spans="1:4" ht="15.6">
      <c r="A19" s="1"/>
      <c r="B19" s="492" t="s">
        <v>26</v>
      </c>
      <c r="C19" s="8">
        <v>10</v>
      </c>
      <c r="D19" s="493" t="s">
        <v>27</v>
      </c>
    </row>
    <row r="20" spans="1:4" ht="15.6">
      <c r="A20" s="1"/>
      <c r="B20" s="492" t="s">
        <v>28</v>
      </c>
      <c r="C20" s="8">
        <v>11</v>
      </c>
      <c r="D20" s="493" t="s">
        <v>29</v>
      </c>
    </row>
    <row r="21" spans="1:4" ht="15.6">
      <c r="A21" s="1"/>
      <c r="B21" s="492" t="s">
        <v>28</v>
      </c>
      <c r="C21" s="8">
        <v>12</v>
      </c>
      <c r="D21" s="493" t="s">
        <v>30</v>
      </c>
    </row>
    <row r="22" spans="1:4" ht="15.6">
      <c r="A22" s="1"/>
      <c r="B22" s="492" t="s">
        <v>31</v>
      </c>
      <c r="C22" s="8">
        <v>13</v>
      </c>
      <c r="D22" s="493" t="s">
        <v>32</v>
      </c>
    </row>
    <row r="23" spans="1:4" ht="15.6">
      <c r="A23" s="1"/>
      <c r="B23" s="492" t="s">
        <v>33</v>
      </c>
      <c r="C23" s="8">
        <v>14</v>
      </c>
      <c r="D23" s="493" t="s">
        <v>34</v>
      </c>
    </row>
    <row r="24" spans="1:4" ht="15.6">
      <c r="A24" s="1"/>
      <c r="B24" s="492" t="s">
        <v>35</v>
      </c>
      <c r="C24" s="8">
        <v>15</v>
      </c>
      <c r="D24" s="493" t="s">
        <v>36</v>
      </c>
    </row>
    <row r="25" spans="1:4" ht="15.6">
      <c r="A25" s="1"/>
      <c r="B25" s="492" t="s">
        <v>35</v>
      </c>
      <c r="C25" s="8">
        <v>16</v>
      </c>
      <c r="D25" s="493" t="s">
        <v>37</v>
      </c>
    </row>
    <row r="26" spans="1:4" ht="15.6">
      <c r="A26" s="1"/>
      <c r="B26" s="492" t="s">
        <v>35</v>
      </c>
      <c r="C26" s="8">
        <v>17</v>
      </c>
      <c r="D26" s="493" t="s">
        <v>38</v>
      </c>
    </row>
    <row r="27" spans="1:4" ht="15.6">
      <c r="A27" s="1"/>
      <c r="B27" s="492" t="s">
        <v>35</v>
      </c>
      <c r="C27" s="8">
        <v>18</v>
      </c>
      <c r="D27" s="493" t="s">
        <v>39</v>
      </c>
    </row>
    <row r="28" spans="1:4" ht="15.6">
      <c r="A28" s="1"/>
      <c r="B28" s="492" t="s">
        <v>40</v>
      </c>
      <c r="C28" s="8">
        <v>19</v>
      </c>
      <c r="D28" s="493" t="s">
        <v>41</v>
      </c>
    </row>
    <row r="29" spans="1:4" ht="15.6">
      <c r="A29" s="1"/>
      <c r="B29" s="492" t="s">
        <v>42</v>
      </c>
      <c r="C29" s="8">
        <v>20</v>
      </c>
      <c r="D29" s="493" t="s">
        <v>43</v>
      </c>
    </row>
    <row r="30" spans="1:4" ht="15.6">
      <c r="A30" s="1"/>
      <c r="B30" s="492" t="s">
        <v>44</v>
      </c>
      <c r="C30" s="8">
        <v>21</v>
      </c>
      <c r="D30" s="493" t="s">
        <v>45</v>
      </c>
    </row>
    <row r="31" spans="1:4" ht="15.95" thickBot="1">
      <c r="A31" s="1"/>
      <c r="B31" s="494" t="s">
        <v>44</v>
      </c>
      <c r="C31" s="494">
        <v>22</v>
      </c>
      <c r="D31" s="495" t="s">
        <v>46</v>
      </c>
    </row>
    <row r="32" spans="1:4" ht="16.5" thickTop="1" thickBot="1">
      <c r="A32" s="1"/>
      <c r="B32" s="496"/>
      <c r="C32" s="487"/>
      <c r="D32" s="497"/>
    </row>
    <row r="33" spans="2:4" ht="15.6" thickTop="1">
      <c r="B33" s="498" t="s">
        <v>47</v>
      </c>
      <c r="C33" s="499"/>
      <c r="D33" s="500"/>
    </row>
    <row r="34" spans="2:4" ht="15.95" thickBot="1">
      <c r="B34" s="501" t="s">
        <v>48</v>
      </c>
      <c r="C34" s="502"/>
      <c r="D34" s="503"/>
    </row>
  </sheetData>
  <mergeCells count="8">
    <mergeCell ref="B33:D33"/>
    <mergeCell ref="B34:D34"/>
    <mergeCell ref="B3:D3"/>
    <mergeCell ref="B4:D4"/>
    <mergeCell ref="B5:D5"/>
    <mergeCell ref="B6:D6"/>
    <mergeCell ref="B7:D7"/>
    <mergeCell ref="B8:D8"/>
  </mergeCells>
  <pageMargins left="0.7" right="0.7" top="0.75" bottom="0.75" header="0.3" footer="0.3"/>
  <pageSetup scale="63"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12"/>
  <sheetViews>
    <sheetView topLeftCell="H1" zoomScale="80" zoomScaleNormal="80" workbookViewId="0">
      <selection activeCell="Y11" sqref="Y11"/>
    </sheetView>
  </sheetViews>
  <sheetFormatPr defaultColWidth="11.42578125" defaultRowHeight="14.45"/>
  <cols>
    <col min="1" max="1" width="2.7109375" style="102" customWidth="1"/>
    <col min="2" max="2" width="22" style="102" customWidth="1"/>
    <col min="3" max="3" width="33.7109375" style="102" customWidth="1"/>
    <col min="4" max="4" width="16.28515625" style="106" customWidth="1"/>
    <col min="5" max="5" width="20.42578125" style="106" customWidth="1"/>
    <col min="6" max="6" width="21.140625" style="106" customWidth="1"/>
    <col min="7" max="7" width="21" style="106" customWidth="1"/>
    <col min="8" max="8" width="20" style="106" customWidth="1"/>
    <col min="9" max="9" width="17" style="106" customWidth="1"/>
    <col min="10" max="10" width="15.42578125" style="106" customWidth="1"/>
    <col min="11" max="11" width="19" style="106" customWidth="1"/>
    <col min="12" max="12" width="18.28515625" style="106" customWidth="1"/>
    <col min="13" max="13" width="17.42578125" style="106" customWidth="1"/>
    <col min="14" max="14" width="18.28515625" style="106" customWidth="1"/>
    <col min="15" max="15" width="21.28515625" style="102" customWidth="1"/>
    <col min="16" max="20" width="19.140625" style="102" customWidth="1"/>
    <col min="21" max="21" width="47.28515625" style="107" customWidth="1"/>
    <col min="22" max="23" width="26.28515625" style="107" customWidth="1"/>
    <col min="24" max="16384" width="11.42578125" style="102"/>
  </cols>
  <sheetData>
    <row r="1" spans="2:23" s="97" customFormat="1" ht="20.100000000000001">
      <c r="B1" s="523"/>
      <c r="C1" s="523"/>
      <c r="D1" s="524" t="s">
        <v>49</v>
      </c>
      <c r="E1" s="524"/>
      <c r="F1" s="524"/>
      <c r="G1" s="524"/>
      <c r="H1" s="524"/>
      <c r="I1" s="524"/>
      <c r="J1" s="524"/>
      <c r="K1" s="524"/>
      <c r="L1" s="524"/>
      <c r="M1" s="695" t="s">
        <v>50</v>
      </c>
      <c r="N1" s="695"/>
      <c r="O1" s="695"/>
      <c r="U1" s="78"/>
      <c r="V1" s="78"/>
      <c r="W1" s="78"/>
    </row>
    <row r="2" spans="2:23" s="97" customFormat="1" ht="20.100000000000001">
      <c r="B2" s="523"/>
      <c r="C2" s="523"/>
      <c r="D2" s="524" t="s">
        <v>51</v>
      </c>
      <c r="E2" s="524"/>
      <c r="F2" s="524"/>
      <c r="G2" s="524"/>
      <c r="H2" s="524"/>
      <c r="I2" s="524"/>
      <c r="J2" s="524"/>
      <c r="K2" s="524"/>
      <c r="L2" s="524"/>
      <c r="M2" s="695" t="s">
        <v>52</v>
      </c>
      <c r="N2" s="695"/>
      <c r="O2" s="695"/>
      <c r="U2" s="78"/>
      <c r="V2" s="78"/>
      <c r="W2" s="78"/>
    </row>
    <row r="3" spans="2:23" s="97" customFormat="1" ht="20.100000000000001">
      <c r="B3" s="523"/>
      <c r="C3" s="523"/>
      <c r="D3" s="524" t="s">
        <v>53</v>
      </c>
      <c r="E3" s="524"/>
      <c r="F3" s="524"/>
      <c r="G3" s="524"/>
      <c r="H3" s="524"/>
      <c r="I3" s="524"/>
      <c r="J3" s="524"/>
      <c r="K3" s="524"/>
      <c r="L3" s="524"/>
      <c r="M3" s="695" t="s">
        <v>54</v>
      </c>
      <c r="N3" s="695"/>
      <c r="O3" s="695"/>
      <c r="U3" s="78"/>
      <c r="V3" s="78"/>
      <c r="W3" s="78"/>
    </row>
    <row r="4" spans="2:23" s="97" customFormat="1" ht="15.6">
      <c r="D4" s="98"/>
      <c r="E4" s="98"/>
      <c r="F4" s="98"/>
      <c r="G4" s="98"/>
      <c r="H4" s="98"/>
      <c r="I4" s="98"/>
      <c r="J4" s="98"/>
      <c r="K4" s="98"/>
      <c r="L4" s="98"/>
      <c r="M4" s="98"/>
      <c r="N4" s="98"/>
      <c r="U4" s="78"/>
      <c r="V4" s="78"/>
      <c r="W4" s="78"/>
    </row>
    <row r="5" spans="2:23" s="97" customFormat="1" ht="18">
      <c r="B5" s="696" t="s">
        <v>55</v>
      </c>
      <c r="C5" s="696"/>
      <c r="D5" s="698" t="s">
        <v>713</v>
      </c>
      <c r="E5" s="698"/>
      <c r="F5" s="698"/>
      <c r="G5" s="698"/>
      <c r="H5" s="698"/>
      <c r="I5" s="698"/>
      <c r="J5" s="99"/>
      <c r="K5" s="99"/>
      <c r="L5" s="99"/>
      <c r="M5" s="99"/>
      <c r="N5" s="99"/>
      <c r="O5" s="100"/>
      <c r="U5" s="78"/>
      <c r="V5" s="78"/>
      <c r="W5" s="78"/>
    </row>
    <row r="7" spans="2:23" ht="30.95">
      <c r="B7" s="697" t="s">
        <v>57</v>
      </c>
      <c r="C7" s="697"/>
      <c r="D7" s="697" t="s">
        <v>58</v>
      </c>
      <c r="E7" s="697"/>
      <c r="F7" s="697" t="s">
        <v>59</v>
      </c>
      <c r="G7" s="697"/>
      <c r="H7" s="697"/>
      <c r="I7" s="101" t="s">
        <v>60</v>
      </c>
      <c r="J7" s="697" t="s">
        <v>61</v>
      </c>
      <c r="K7" s="697"/>
      <c r="L7" s="697" t="s">
        <v>62</v>
      </c>
      <c r="M7" s="697"/>
      <c r="N7" s="697"/>
      <c r="O7" s="101" t="s">
        <v>63</v>
      </c>
      <c r="P7" s="701" t="s">
        <v>64</v>
      </c>
      <c r="Q7" s="701"/>
      <c r="R7" s="701"/>
      <c r="S7" s="701"/>
      <c r="T7" s="701"/>
      <c r="U7" s="702" t="s">
        <v>65</v>
      </c>
      <c r="V7" s="702"/>
      <c r="W7" s="702"/>
    </row>
    <row r="8" spans="2:23" ht="46.5">
      <c r="B8" s="101" t="s">
        <v>66</v>
      </c>
      <c r="C8" s="101" t="s">
        <v>67</v>
      </c>
      <c r="D8" s="101" t="s">
        <v>68</v>
      </c>
      <c r="E8" s="101" t="s">
        <v>69</v>
      </c>
      <c r="F8" s="101" t="s">
        <v>70</v>
      </c>
      <c r="G8" s="101" t="s">
        <v>71</v>
      </c>
      <c r="H8" s="101" t="s">
        <v>72</v>
      </c>
      <c r="I8" s="101" t="s">
        <v>73</v>
      </c>
      <c r="J8" s="101" t="s">
        <v>74</v>
      </c>
      <c r="K8" s="101" t="s">
        <v>75</v>
      </c>
      <c r="L8" s="101" t="s">
        <v>70</v>
      </c>
      <c r="M8" s="101" t="s">
        <v>76</v>
      </c>
      <c r="N8" s="101" t="s">
        <v>77</v>
      </c>
      <c r="O8" s="101" t="s">
        <v>78</v>
      </c>
      <c r="P8" s="103" t="s">
        <v>79</v>
      </c>
      <c r="Q8" s="103" t="s">
        <v>80</v>
      </c>
      <c r="R8" s="103" t="s">
        <v>81</v>
      </c>
      <c r="S8" s="103" t="s">
        <v>82</v>
      </c>
      <c r="T8" s="103" t="s">
        <v>83</v>
      </c>
      <c r="U8" s="104" t="s">
        <v>84</v>
      </c>
      <c r="V8" s="104" t="s">
        <v>85</v>
      </c>
      <c r="W8" s="104" t="s">
        <v>81</v>
      </c>
    </row>
    <row r="9" spans="2:23" ht="155.1" customHeight="1">
      <c r="B9" s="699" t="s">
        <v>714</v>
      </c>
      <c r="C9" s="700" t="s">
        <v>715</v>
      </c>
      <c r="D9" s="624" t="s">
        <v>716</v>
      </c>
      <c r="E9" s="624" t="s">
        <v>717</v>
      </c>
      <c r="F9" s="624" t="s">
        <v>718</v>
      </c>
      <c r="G9" s="624" t="s">
        <v>719</v>
      </c>
      <c r="H9" s="624" t="s">
        <v>720</v>
      </c>
      <c r="I9" s="703" t="str">
        <f>IFERROR(VLOOKUP(B9,'[9]Riesgos de corrupción'!$C$153:$M$188,10,0),0)</f>
        <v>Alto</v>
      </c>
      <c r="J9" s="105" t="s">
        <v>721</v>
      </c>
      <c r="K9" s="105" t="str">
        <f>IFERROR(VLOOKUP(J9,'[9]Riesgos de corrupción'!$C$113:$D$148,2,0),0)</f>
        <v>Afectación de la imagen institucional de la ANM</v>
      </c>
      <c r="L9" s="105" t="s">
        <v>722</v>
      </c>
      <c r="M9" s="105" t="s">
        <v>723</v>
      </c>
      <c r="N9" s="105" t="s">
        <v>724</v>
      </c>
      <c r="O9" s="704" t="str">
        <f>IFERROR(VLOOKUP(B9,'[9]Riesgos de corrupción'!$C$153:$M$188,11,0),0)</f>
        <v>Moderado</v>
      </c>
      <c r="P9" s="687" t="s">
        <v>725</v>
      </c>
      <c r="Q9" s="694" t="s">
        <v>201</v>
      </c>
      <c r="R9" s="694" t="s">
        <v>98</v>
      </c>
      <c r="S9" s="694" t="s">
        <v>201</v>
      </c>
      <c r="T9" s="694" t="s">
        <v>201</v>
      </c>
      <c r="U9" s="627" t="s">
        <v>726</v>
      </c>
      <c r="V9" s="692" t="s">
        <v>727</v>
      </c>
      <c r="W9" s="627" t="s">
        <v>102</v>
      </c>
    </row>
    <row r="10" spans="2:23" ht="93">
      <c r="B10" s="699"/>
      <c r="C10" s="700"/>
      <c r="D10" s="624"/>
      <c r="E10" s="624"/>
      <c r="F10" s="624"/>
      <c r="G10" s="624"/>
      <c r="H10" s="624"/>
      <c r="I10" s="703"/>
      <c r="J10" s="105" t="s">
        <v>728</v>
      </c>
      <c r="K10" s="105" t="str">
        <f>IFERROR(VLOOKUP(J10,'[9]Riesgos de corrupción'!$C$113:$D$148,2,0),0)</f>
        <v xml:space="preserve">Potenciales estafas a los ciudadanos </v>
      </c>
      <c r="L10" s="105" t="s">
        <v>729</v>
      </c>
      <c r="M10" s="105" t="s">
        <v>730</v>
      </c>
      <c r="N10" s="105" t="s">
        <v>731</v>
      </c>
      <c r="O10" s="704"/>
      <c r="P10" s="687"/>
      <c r="Q10" s="694"/>
      <c r="R10" s="694"/>
      <c r="S10" s="694"/>
      <c r="T10" s="694"/>
      <c r="U10" s="593"/>
      <c r="V10" s="693"/>
      <c r="W10" s="593"/>
    </row>
    <row r="11" spans="2:23" ht="77.45">
      <c r="B11" s="699" t="s">
        <v>732</v>
      </c>
      <c r="C11" s="700" t="s">
        <v>733</v>
      </c>
      <c r="D11" s="687" t="s">
        <v>734</v>
      </c>
      <c r="E11" s="687" t="s">
        <v>735</v>
      </c>
      <c r="F11" s="687" t="s">
        <v>736</v>
      </c>
      <c r="G11" s="687" t="s">
        <v>737</v>
      </c>
      <c r="H11" s="687" t="s">
        <v>738</v>
      </c>
      <c r="I11" s="703" t="str">
        <f>IFERROR(VLOOKUP(B11,'[9]Riesgos de corrupción'!$C$153:$M$188,10,0),0)</f>
        <v>Alto</v>
      </c>
      <c r="J11" s="105" t="s">
        <v>721</v>
      </c>
      <c r="K11" s="105" t="str">
        <f>IFERROR(VLOOKUP(J11,'[9]Riesgos de corrupción'!$C$113:$D$148,2,0),0)</f>
        <v>Afectación de la imagen institucional de la ANM</v>
      </c>
      <c r="L11" s="105" t="s">
        <v>722</v>
      </c>
      <c r="M11" s="105" t="s">
        <v>723</v>
      </c>
      <c r="N11" s="105" t="s">
        <v>724</v>
      </c>
      <c r="O11" s="704" t="str">
        <f>IFERROR(VLOOKUP(B11,'[9]Riesgos de corrupción'!$C$153:$M$188,11,0),0)</f>
        <v>Moderado</v>
      </c>
      <c r="P11" s="687" t="s">
        <v>739</v>
      </c>
      <c r="Q11" s="694" t="s">
        <v>740</v>
      </c>
      <c r="R11" s="694" t="s">
        <v>98</v>
      </c>
      <c r="S11" s="694" t="s">
        <v>201</v>
      </c>
      <c r="T11" s="694" t="s">
        <v>201</v>
      </c>
      <c r="U11" s="627" t="s">
        <v>741</v>
      </c>
      <c r="V11" s="692" t="s">
        <v>727</v>
      </c>
      <c r="W11" s="627" t="s">
        <v>102</v>
      </c>
    </row>
    <row r="12" spans="2:23" ht="108.6">
      <c r="B12" s="699"/>
      <c r="C12" s="700"/>
      <c r="D12" s="687"/>
      <c r="E12" s="687"/>
      <c r="F12" s="687"/>
      <c r="G12" s="687"/>
      <c r="H12" s="687"/>
      <c r="I12" s="703"/>
      <c r="J12" s="105" t="s">
        <v>742</v>
      </c>
      <c r="K12" s="105" t="str">
        <f>IFERROR(VLOOKUP(J12,'[9]Riesgos de corrupción'!$C$113:$D$148,2,0),0)</f>
        <v>Acciones judiciales en contra de la Entidad</v>
      </c>
      <c r="L12" s="105" t="s">
        <v>743</v>
      </c>
      <c r="M12" s="105" t="s">
        <v>744</v>
      </c>
      <c r="N12" s="105" t="s">
        <v>745</v>
      </c>
      <c r="O12" s="704"/>
      <c r="P12" s="694"/>
      <c r="Q12" s="694"/>
      <c r="R12" s="694"/>
      <c r="S12" s="694"/>
      <c r="T12" s="694"/>
      <c r="U12" s="593"/>
      <c r="V12" s="693"/>
      <c r="W12" s="593"/>
    </row>
  </sheetData>
  <mergeCells count="50">
    <mergeCell ref="S11:S12"/>
    <mergeCell ref="G11:G12"/>
    <mergeCell ref="H11:H12"/>
    <mergeCell ref="O11:O12"/>
    <mergeCell ref="P11:P12"/>
    <mergeCell ref="I11:I12"/>
    <mergeCell ref="Q11:Q12"/>
    <mergeCell ref="R11:R12"/>
    <mergeCell ref="B11:B12"/>
    <mergeCell ref="C11:C12"/>
    <mergeCell ref="D11:D12"/>
    <mergeCell ref="E11:E12"/>
    <mergeCell ref="F11:F12"/>
    <mergeCell ref="G9:G10"/>
    <mergeCell ref="J7:K7"/>
    <mergeCell ref="L7:N7"/>
    <mergeCell ref="P7:T7"/>
    <mergeCell ref="U7:W7"/>
    <mergeCell ref="I9:I10"/>
    <mergeCell ref="S9:S10"/>
    <mergeCell ref="Q9:Q10"/>
    <mergeCell ref="R9:R10"/>
    <mergeCell ref="W9:W10"/>
    <mergeCell ref="H9:H10"/>
    <mergeCell ref="O9:O10"/>
    <mergeCell ref="P9:P10"/>
    <mergeCell ref="B9:B10"/>
    <mergeCell ref="C9:C10"/>
    <mergeCell ref="D9:D10"/>
    <mergeCell ref="E9:E10"/>
    <mergeCell ref="F9:F10"/>
    <mergeCell ref="B5:C5"/>
    <mergeCell ref="B7:C7"/>
    <mergeCell ref="D7:E7"/>
    <mergeCell ref="D5:I5"/>
    <mergeCell ref="F7:H7"/>
    <mergeCell ref="B1:C3"/>
    <mergeCell ref="D1:L1"/>
    <mergeCell ref="M1:O1"/>
    <mergeCell ref="D2:L2"/>
    <mergeCell ref="M2:O2"/>
    <mergeCell ref="D3:L3"/>
    <mergeCell ref="M3:O3"/>
    <mergeCell ref="V11:V12"/>
    <mergeCell ref="W11:W12"/>
    <mergeCell ref="T9:T10"/>
    <mergeCell ref="T11:T12"/>
    <mergeCell ref="U9:U10"/>
    <mergeCell ref="V9:V10"/>
    <mergeCell ref="U11:U12"/>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'C:\Users\51966169\Downloads\[Copia de EST2 Comunicaciones y Relacionamiento RCorrupción 2024 6 feb (1)1 (1).xlsx]Riesgos de corrupción'!#REF!</xm:f>
          </x14:formula1>
          <xm:sqref>J9:J12 D9 D11</xm:sqref>
        </x14:dataValidation>
        <x14:dataValidation type="list" allowBlank="1" showInputMessage="1" showErrorMessage="1" xr:uid="{00000000-0002-0000-0900-000002000000}">
          <x14:formula1>
            <xm:f>'C:\Users\51966169\Downloads\[Copia de EST2 Comunicaciones y Relacionamiento RCorrupción 2024 6 feb (1)1 (1).xlsx]Lista'!#REF!</xm:f>
          </x14:formula1>
          <xm:sqref>R9 R11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G10"/>
  <sheetViews>
    <sheetView topLeftCell="R1" workbookViewId="0">
      <selection activeCell="AN15" sqref="S9:AN15"/>
    </sheetView>
  </sheetViews>
  <sheetFormatPr defaultColWidth="35.5703125" defaultRowHeight="14.45"/>
  <sheetData>
    <row r="1" spans="2:33" s="48" customFormat="1" ht="20.100000000000001">
      <c r="B1" s="523"/>
      <c r="C1" s="523"/>
      <c r="D1" s="524" t="s">
        <v>49</v>
      </c>
      <c r="E1" s="524"/>
      <c r="F1" s="524"/>
      <c r="G1" s="524"/>
      <c r="H1" s="524"/>
      <c r="I1" s="524"/>
      <c r="J1" s="524"/>
      <c r="K1" s="524"/>
      <c r="L1" s="524"/>
      <c r="M1" s="525" t="s">
        <v>50</v>
      </c>
      <c r="N1" s="526"/>
      <c r="O1" s="527"/>
    </row>
    <row r="2" spans="2:33" s="48" customFormat="1" ht="20.100000000000001">
      <c r="B2" s="523"/>
      <c r="C2" s="523"/>
      <c r="D2" s="524" t="s">
        <v>51</v>
      </c>
      <c r="E2" s="524"/>
      <c r="F2" s="524"/>
      <c r="G2" s="524"/>
      <c r="H2" s="524"/>
      <c r="I2" s="524"/>
      <c r="J2" s="524"/>
      <c r="K2" s="524"/>
      <c r="L2" s="524"/>
      <c r="M2" s="525" t="s">
        <v>52</v>
      </c>
      <c r="N2" s="526"/>
      <c r="O2" s="527"/>
    </row>
    <row r="3" spans="2:33" s="48" customFormat="1" ht="20.100000000000001">
      <c r="B3" s="523"/>
      <c r="C3" s="523"/>
      <c r="D3" s="524" t="s">
        <v>53</v>
      </c>
      <c r="E3" s="524"/>
      <c r="F3" s="524"/>
      <c r="G3" s="524"/>
      <c r="H3" s="524"/>
      <c r="I3" s="524"/>
      <c r="J3" s="524"/>
      <c r="K3" s="524"/>
      <c r="L3" s="524"/>
      <c r="M3" s="525" t="s">
        <v>54</v>
      </c>
      <c r="N3" s="526"/>
      <c r="O3" s="527"/>
    </row>
    <row r="4" spans="2:33" s="48" customFormat="1" ht="15.6"/>
    <row r="5" spans="2:33" s="48" customFormat="1" ht="18">
      <c r="B5" s="516" t="s">
        <v>55</v>
      </c>
      <c r="C5" s="516"/>
      <c r="D5" s="517" t="s">
        <v>746</v>
      </c>
      <c r="E5" s="517"/>
      <c r="F5" s="517"/>
      <c r="G5" s="517"/>
      <c r="H5" s="517"/>
      <c r="I5" s="7"/>
      <c r="J5" s="7"/>
      <c r="K5" s="7"/>
      <c r="L5" s="7"/>
      <c r="M5" s="7"/>
      <c r="N5" s="7"/>
      <c r="O5" s="7"/>
    </row>
    <row r="7" spans="2:33" ht="15.6">
      <c r="B7" s="518" t="s">
        <v>57</v>
      </c>
      <c r="C7" s="519"/>
      <c r="D7" s="519" t="s">
        <v>58</v>
      </c>
      <c r="E7" s="519"/>
      <c r="F7" s="520" t="s">
        <v>59</v>
      </c>
      <c r="G7" s="521"/>
      <c r="H7" s="522"/>
      <c r="I7" s="51" t="s">
        <v>60</v>
      </c>
      <c r="J7" s="520" t="s">
        <v>61</v>
      </c>
      <c r="K7" s="522"/>
      <c r="L7" s="520" t="s">
        <v>62</v>
      </c>
      <c r="M7" s="521"/>
      <c r="N7" s="521"/>
      <c r="O7" s="11" t="s">
        <v>63</v>
      </c>
      <c r="P7" s="543" t="s">
        <v>747</v>
      </c>
      <c r="Q7" s="543"/>
      <c r="R7" s="543"/>
      <c r="S7" s="543"/>
      <c r="T7" s="543"/>
      <c r="U7" s="543" t="s">
        <v>748</v>
      </c>
      <c r="V7" s="543"/>
      <c r="W7" s="543"/>
      <c r="X7" s="543"/>
      <c r="Y7" s="543"/>
      <c r="Z7" s="543" t="s">
        <v>749</v>
      </c>
      <c r="AA7" s="543"/>
      <c r="AB7" s="543"/>
      <c r="AC7" s="543"/>
      <c r="AD7" s="543"/>
      <c r="AE7" s="528" t="s">
        <v>65</v>
      </c>
      <c r="AF7" s="528"/>
      <c r="AG7" s="529"/>
    </row>
    <row r="8" spans="2:33" ht="31.5" thickBot="1">
      <c r="B8" s="52" t="s">
        <v>66</v>
      </c>
      <c r="C8" s="53" t="s">
        <v>67</v>
      </c>
      <c r="D8" s="53" t="s">
        <v>68</v>
      </c>
      <c r="E8" s="53" t="s">
        <v>69</v>
      </c>
      <c r="F8" s="54" t="s">
        <v>70</v>
      </c>
      <c r="G8" s="55" t="s">
        <v>71</v>
      </c>
      <c r="H8" s="55" t="s">
        <v>72</v>
      </c>
      <c r="I8" s="55" t="s">
        <v>73</v>
      </c>
      <c r="J8" s="53" t="s">
        <v>74</v>
      </c>
      <c r="K8" s="56" t="s">
        <v>75</v>
      </c>
      <c r="L8" s="53" t="s">
        <v>70</v>
      </c>
      <c r="M8" s="53" t="s">
        <v>76</v>
      </c>
      <c r="N8" s="53" t="s">
        <v>77</v>
      </c>
      <c r="O8" s="55" t="s">
        <v>78</v>
      </c>
      <c r="P8" s="57" t="s">
        <v>750</v>
      </c>
      <c r="Q8" s="57" t="s">
        <v>80</v>
      </c>
      <c r="R8" s="57" t="s">
        <v>81</v>
      </c>
      <c r="S8" s="57" t="s">
        <v>82</v>
      </c>
      <c r="T8" s="57" t="s">
        <v>83</v>
      </c>
      <c r="U8" s="57" t="s">
        <v>751</v>
      </c>
      <c r="V8" s="57" t="s">
        <v>80</v>
      </c>
      <c r="W8" s="57" t="s">
        <v>81</v>
      </c>
      <c r="X8" s="57" t="s">
        <v>82</v>
      </c>
      <c r="Y8" s="57" t="s">
        <v>83</v>
      </c>
      <c r="Z8" s="57" t="s">
        <v>752</v>
      </c>
      <c r="AA8" s="57" t="s">
        <v>80</v>
      </c>
      <c r="AB8" s="57" t="s">
        <v>81</v>
      </c>
      <c r="AC8" s="57" t="s">
        <v>82</v>
      </c>
      <c r="AD8" s="57" t="s">
        <v>83</v>
      </c>
      <c r="AE8" s="58" t="s">
        <v>84</v>
      </c>
      <c r="AF8" s="58" t="s">
        <v>85</v>
      </c>
      <c r="AG8" s="59" t="s">
        <v>81</v>
      </c>
    </row>
    <row r="9" spans="2:33" ht="218.1" thickBot="1">
      <c r="B9" s="530" t="str">
        <f>+'[10]Riesgos de corrupción'!C39</f>
        <v>EVARC0001</v>
      </c>
      <c r="C9" s="532" t="s">
        <v>753</v>
      </c>
      <c r="D9" s="705" t="s">
        <v>754</v>
      </c>
      <c r="E9" s="687" t="s">
        <v>755</v>
      </c>
      <c r="F9" s="131" t="s">
        <v>756</v>
      </c>
      <c r="G9" s="131" t="s">
        <v>757</v>
      </c>
      <c r="H9" s="131" t="s">
        <v>758</v>
      </c>
      <c r="I9" s="707" t="s">
        <v>403</v>
      </c>
      <c r="J9" s="561" t="str">
        <f>+'[10]Riesgos de corrupción'!C123</f>
        <v>EVARC0001</v>
      </c>
      <c r="K9" s="599" t="s">
        <v>759</v>
      </c>
      <c r="L9" s="182" t="s">
        <v>760</v>
      </c>
      <c r="M9" s="182" t="s">
        <v>761</v>
      </c>
      <c r="N9" s="183" t="s">
        <v>762</v>
      </c>
      <c r="O9" s="650" t="s">
        <v>763</v>
      </c>
      <c r="P9" s="184" t="s">
        <v>764</v>
      </c>
      <c r="Q9" s="185" t="s">
        <v>716</v>
      </c>
      <c r="R9" s="186" t="s">
        <v>98</v>
      </c>
      <c r="S9" s="186" t="s">
        <v>98</v>
      </c>
      <c r="T9" s="186" t="s">
        <v>98</v>
      </c>
      <c r="U9" s="187" t="s">
        <v>765</v>
      </c>
      <c r="V9" s="185" t="s">
        <v>716</v>
      </c>
      <c r="W9" s="186" t="s">
        <v>98</v>
      </c>
      <c r="X9" s="186" t="s">
        <v>98</v>
      </c>
      <c r="Y9" s="186" t="s">
        <v>98</v>
      </c>
      <c r="Z9" s="60" t="s">
        <v>766</v>
      </c>
      <c r="AA9" s="185" t="s">
        <v>716</v>
      </c>
      <c r="AB9" s="186"/>
      <c r="AC9" s="186"/>
      <c r="AD9" s="186"/>
      <c r="AE9" s="188" t="s">
        <v>767</v>
      </c>
      <c r="AF9" s="189" t="s">
        <v>768</v>
      </c>
      <c r="AG9" s="190" t="s">
        <v>555</v>
      </c>
    </row>
    <row r="10" spans="2:33" ht="233.1" thickBot="1">
      <c r="B10" s="531"/>
      <c r="C10" s="533"/>
      <c r="D10" s="706"/>
      <c r="E10" s="687"/>
      <c r="F10" s="131" t="s">
        <v>769</v>
      </c>
      <c r="G10" s="131" t="s">
        <v>757</v>
      </c>
      <c r="H10" s="131" t="s">
        <v>770</v>
      </c>
      <c r="I10" s="708"/>
      <c r="J10" s="586"/>
      <c r="K10" s="601"/>
      <c r="L10" s="191" t="s">
        <v>771</v>
      </c>
      <c r="M10" s="191" t="s">
        <v>772</v>
      </c>
      <c r="N10" s="192" t="s">
        <v>773</v>
      </c>
      <c r="O10" s="709"/>
      <c r="P10" s="193" t="s">
        <v>774</v>
      </c>
      <c r="Q10" s="194" t="s">
        <v>716</v>
      </c>
      <c r="R10" s="195" t="s">
        <v>98</v>
      </c>
      <c r="S10" s="195" t="s">
        <v>98</v>
      </c>
      <c r="T10" s="195" t="s">
        <v>98</v>
      </c>
      <c r="U10" s="196" t="s">
        <v>775</v>
      </c>
      <c r="V10" s="194" t="s">
        <v>716</v>
      </c>
      <c r="W10" s="195" t="s">
        <v>98</v>
      </c>
      <c r="X10" s="195" t="s">
        <v>98</v>
      </c>
      <c r="Y10" s="195" t="s">
        <v>98</v>
      </c>
      <c r="Z10" s="197" t="s">
        <v>776</v>
      </c>
      <c r="AA10" s="194" t="s">
        <v>716</v>
      </c>
      <c r="AB10" s="195"/>
      <c r="AC10" s="195"/>
      <c r="AD10" s="195"/>
      <c r="AE10" s="198" t="s">
        <v>777</v>
      </c>
      <c r="AF10" s="199" t="s">
        <v>778</v>
      </c>
      <c r="AG10" s="190" t="s">
        <v>555</v>
      </c>
    </row>
  </sheetData>
  <mergeCells count="26">
    <mergeCell ref="B1:C3"/>
    <mergeCell ref="D1:L1"/>
    <mergeCell ref="M1:O1"/>
    <mergeCell ref="D2:L2"/>
    <mergeCell ref="M2:O2"/>
    <mergeCell ref="D3:L3"/>
    <mergeCell ref="M3:O3"/>
    <mergeCell ref="B5:C5"/>
    <mergeCell ref="D5:H5"/>
    <mergeCell ref="B7:C7"/>
    <mergeCell ref="D7:E7"/>
    <mergeCell ref="F7:H7"/>
    <mergeCell ref="U7:Y7"/>
    <mergeCell ref="Z7:AD7"/>
    <mergeCell ref="AE7:AG7"/>
    <mergeCell ref="B9:B10"/>
    <mergeCell ref="C9:C10"/>
    <mergeCell ref="D9:D10"/>
    <mergeCell ref="E9:E10"/>
    <mergeCell ref="I9:I10"/>
    <mergeCell ref="J7:K7"/>
    <mergeCell ref="J9:J10"/>
    <mergeCell ref="K9:K10"/>
    <mergeCell ref="O9:O10"/>
    <mergeCell ref="L7:N7"/>
    <mergeCell ref="P7:T7"/>
  </mergeCells>
  <hyperlinks>
    <hyperlink ref="Q9" r:id="rId1" xr:uid="{00000000-0004-0000-0A00-000000000000}"/>
    <hyperlink ref="Q10" r:id="rId2" xr:uid="{00000000-0004-0000-0A00-000001000000}"/>
    <hyperlink ref="V9" r:id="rId3" xr:uid="{00000000-0004-0000-0A00-000002000000}"/>
    <hyperlink ref="V10" r:id="rId4" xr:uid="{00000000-0004-0000-0A00-000003000000}"/>
    <hyperlink ref="AA10" r:id="rId5" xr:uid="{00000000-0004-0000-0A00-000004000000}"/>
    <hyperlink ref="AA9" r:id="rId6" xr:uid="{00000000-0004-0000-0A00-000005000000}"/>
  </hyperlinks>
  <pageMargins left="0.7" right="0.7" top="0.75" bottom="0.75" header="0.3" footer="0.3"/>
  <drawing r:id="rId7"/>
  <legacyDrawing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'C:\Users\51966169\Downloads\[EVA Evaluación Control y Mejora R Corrupción 2024 (1).xlsx]Lista'!#REF!</xm:f>
          </x14:formula1>
          <xm:sqref>R9:R10 W9:Y10 AB9:AB10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W40"/>
  <sheetViews>
    <sheetView topLeftCell="Q1" zoomScale="70" zoomScaleNormal="70" workbookViewId="0">
      <selection activeCell="T51" sqref="T51"/>
    </sheetView>
  </sheetViews>
  <sheetFormatPr defaultColWidth="11.42578125" defaultRowHeight="14.45"/>
  <cols>
    <col min="4" max="15" width="23.7109375" customWidth="1"/>
    <col min="16" max="20" width="33.7109375" customWidth="1"/>
    <col min="21" max="21" width="87.42578125" customWidth="1"/>
    <col min="22" max="23" width="47.85546875" customWidth="1"/>
  </cols>
  <sheetData>
    <row r="1" spans="2:23" ht="18">
      <c r="B1" s="719"/>
      <c r="C1" s="719"/>
      <c r="D1" s="720" t="s">
        <v>49</v>
      </c>
      <c r="E1" s="720"/>
      <c r="F1" s="720"/>
      <c r="G1" s="720"/>
      <c r="H1" s="720"/>
      <c r="I1" s="720"/>
      <c r="J1" s="720"/>
      <c r="K1" s="720"/>
      <c r="L1" s="720"/>
      <c r="M1" s="725" t="s">
        <v>50</v>
      </c>
      <c r="N1" s="726"/>
      <c r="O1" s="727"/>
      <c r="P1" s="362"/>
      <c r="Q1" s="362"/>
      <c r="R1" s="362"/>
      <c r="S1" s="362"/>
      <c r="T1" s="362"/>
      <c r="U1" s="362"/>
      <c r="V1" s="362"/>
      <c r="W1" s="362"/>
    </row>
    <row r="2" spans="2:23" ht="18">
      <c r="B2" s="719"/>
      <c r="C2" s="719"/>
      <c r="D2" s="720" t="s">
        <v>51</v>
      </c>
      <c r="E2" s="720"/>
      <c r="F2" s="720"/>
      <c r="G2" s="720"/>
      <c r="H2" s="720"/>
      <c r="I2" s="720"/>
      <c r="J2" s="720"/>
      <c r="K2" s="720"/>
      <c r="L2" s="720"/>
      <c r="M2" s="725" t="s">
        <v>52</v>
      </c>
      <c r="N2" s="726"/>
      <c r="O2" s="727"/>
      <c r="P2" s="362"/>
      <c r="Q2" s="362"/>
      <c r="R2" s="362"/>
      <c r="S2" s="362"/>
      <c r="T2" s="362"/>
      <c r="U2" s="362"/>
      <c r="V2" s="362"/>
      <c r="W2" s="362"/>
    </row>
    <row r="3" spans="2:23" ht="18">
      <c r="B3" s="719"/>
      <c r="C3" s="719"/>
      <c r="D3" s="720" t="s">
        <v>53</v>
      </c>
      <c r="E3" s="720"/>
      <c r="F3" s="720"/>
      <c r="G3" s="720"/>
      <c r="H3" s="720"/>
      <c r="I3" s="720"/>
      <c r="J3" s="720"/>
      <c r="K3" s="720"/>
      <c r="L3" s="720"/>
      <c r="M3" s="725" t="s">
        <v>54</v>
      </c>
      <c r="N3" s="726"/>
      <c r="O3" s="727"/>
      <c r="P3" s="362"/>
      <c r="Q3" s="362"/>
      <c r="R3" s="362"/>
      <c r="S3" s="362"/>
      <c r="T3" s="362"/>
      <c r="U3" s="362"/>
      <c r="V3" s="362"/>
      <c r="W3" s="362"/>
    </row>
    <row r="4" spans="2:23" ht="18">
      <c r="B4" s="362"/>
      <c r="C4" s="362"/>
      <c r="D4" s="362"/>
      <c r="E4" s="362"/>
      <c r="F4" s="362"/>
      <c r="G4" s="362"/>
      <c r="H4" s="362"/>
      <c r="I4" s="362"/>
      <c r="J4" s="362"/>
      <c r="K4" s="362"/>
      <c r="L4" s="362"/>
      <c r="M4" s="362"/>
      <c r="N4" s="362"/>
      <c r="O4" s="362"/>
      <c r="P4" s="362"/>
      <c r="Q4" s="362"/>
      <c r="R4" s="362"/>
      <c r="S4" s="362"/>
      <c r="T4" s="362"/>
      <c r="U4" s="362"/>
      <c r="V4" s="362"/>
      <c r="W4" s="362"/>
    </row>
    <row r="5" spans="2:23" ht="22.5">
      <c r="B5" s="516" t="s">
        <v>55</v>
      </c>
      <c r="C5" s="516"/>
      <c r="D5" s="728" t="s">
        <v>779</v>
      </c>
      <c r="E5" s="728"/>
      <c r="F5" s="728"/>
      <c r="G5" s="728"/>
      <c r="H5" s="728"/>
      <c r="I5" s="7"/>
      <c r="J5" s="7"/>
      <c r="K5" s="7"/>
      <c r="L5" s="7"/>
      <c r="M5" s="7"/>
      <c r="N5" s="7"/>
      <c r="O5" s="7"/>
      <c r="P5" s="362"/>
      <c r="Q5" s="362"/>
      <c r="R5" s="362"/>
      <c r="S5" s="362"/>
      <c r="T5" s="362"/>
      <c r="U5" s="362"/>
      <c r="V5" s="362"/>
      <c r="W5" s="362"/>
    </row>
    <row r="6" spans="2:23" ht="15" thickBot="1"/>
    <row r="7" spans="2:23" ht="36">
      <c r="B7" s="729" t="s">
        <v>57</v>
      </c>
      <c r="C7" s="721"/>
      <c r="D7" s="721" t="s">
        <v>58</v>
      </c>
      <c r="E7" s="721"/>
      <c r="F7" s="722" t="s">
        <v>59</v>
      </c>
      <c r="G7" s="723"/>
      <c r="H7" s="724"/>
      <c r="I7" s="364" t="s">
        <v>60</v>
      </c>
      <c r="J7" s="722" t="s">
        <v>61</v>
      </c>
      <c r="K7" s="724"/>
      <c r="L7" s="722" t="s">
        <v>62</v>
      </c>
      <c r="M7" s="723"/>
      <c r="N7" s="723"/>
      <c r="O7" s="363" t="s">
        <v>63</v>
      </c>
      <c r="P7" s="736" t="s">
        <v>64</v>
      </c>
      <c r="Q7" s="736"/>
      <c r="R7" s="736"/>
      <c r="S7" s="736"/>
      <c r="T7" s="736"/>
      <c r="U7" s="737" t="s">
        <v>65</v>
      </c>
      <c r="V7" s="737"/>
      <c r="W7" s="738"/>
    </row>
    <row r="8" spans="2:23" ht="90.6" thickBot="1">
      <c r="B8" s="365" t="s">
        <v>66</v>
      </c>
      <c r="C8" s="366" t="s">
        <v>67</v>
      </c>
      <c r="D8" s="367" t="s">
        <v>68</v>
      </c>
      <c r="E8" s="368" t="s">
        <v>69</v>
      </c>
      <c r="F8" s="367" t="s">
        <v>70</v>
      </c>
      <c r="G8" s="368" t="s">
        <v>71</v>
      </c>
      <c r="H8" s="368" t="s">
        <v>72</v>
      </c>
      <c r="I8" s="368" t="s">
        <v>73</v>
      </c>
      <c r="J8" s="366" t="s">
        <v>74</v>
      </c>
      <c r="K8" s="369" t="s">
        <v>75</v>
      </c>
      <c r="L8" s="366" t="s">
        <v>70</v>
      </c>
      <c r="M8" s="366" t="s">
        <v>76</v>
      </c>
      <c r="N8" s="366" t="s">
        <v>77</v>
      </c>
      <c r="O8" s="368" t="s">
        <v>78</v>
      </c>
      <c r="P8" s="370" t="s">
        <v>79</v>
      </c>
      <c r="Q8" s="370" t="s">
        <v>80</v>
      </c>
      <c r="R8" s="370" t="s">
        <v>81</v>
      </c>
      <c r="S8" s="370" t="s">
        <v>82</v>
      </c>
      <c r="T8" s="370" t="s">
        <v>83</v>
      </c>
      <c r="U8" s="371" t="s">
        <v>84</v>
      </c>
      <c r="V8" s="371" t="s">
        <v>85</v>
      </c>
      <c r="W8" s="372" t="s">
        <v>81</v>
      </c>
    </row>
    <row r="9" spans="2:23" ht="409.5" customHeight="1">
      <c r="B9" s="741" t="s">
        <v>780</v>
      </c>
      <c r="C9" s="739" t="s">
        <v>781</v>
      </c>
      <c r="D9" s="743" t="s">
        <v>716</v>
      </c>
      <c r="E9" s="745" t="s">
        <v>782</v>
      </c>
      <c r="F9" s="396" t="s">
        <v>783</v>
      </c>
      <c r="G9" s="396" t="s">
        <v>784</v>
      </c>
      <c r="H9" s="396" t="s">
        <v>785</v>
      </c>
      <c r="I9" s="712" t="s">
        <v>400</v>
      </c>
      <c r="J9" s="397" t="s">
        <v>786</v>
      </c>
      <c r="K9" s="387" t="s">
        <v>787</v>
      </c>
      <c r="L9" s="390" t="s">
        <v>788</v>
      </c>
      <c r="M9" s="396" t="s">
        <v>784</v>
      </c>
      <c r="N9" s="390" t="s">
        <v>341</v>
      </c>
      <c r="O9" s="749" t="s">
        <v>454</v>
      </c>
      <c r="P9" s="398" t="s">
        <v>789</v>
      </c>
      <c r="Q9" s="374" t="s">
        <v>790</v>
      </c>
      <c r="R9" s="374" t="s">
        <v>98</v>
      </c>
      <c r="S9" s="374" t="s">
        <v>551</v>
      </c>
      <c r="T9" s="374" t="s">
        <v>551</v>
      </c>
      <c r="U9" s="710" t="s">
        <v>791</v>
      </c>
      <c r="V9" s="710" t="s">
        <v>792</v>
      </c>
      <c r="W9" s="710" t="s">
        <v>270</v>
      </c>
    </row>
    <row r="10" spans="2:23" ht="144.6" thickBot="1">
      <c r="B10" s="742"/>
      <c r="C10" s="740"/>
      <c r="D10" s="744"/>
      <c r="E10" s="746"/>
      <c r="F10" s="391" t="s">
        <v>793</v>
      </c>
      <c r="G10" s="391" t="s">
        <v>784</v>
      </c>
      <c r="H10" s="399" t="s">
        <v>794</v>
      </c>
      <c r="I10" s="713">
        <v>0</v>
      </c>
      <c r="J10" s="400" t="s">
        <v>795</v>
      </c>
      <c r="K10" s="383" t="s">
        <v>796</v>
      </c>
      <c r="L10" s="392" t="s">
        <v>797</v>
      </c>
      <c r="M10" s="391" t="s">
        <v>784</v>
      </c>
      <c r="N10" s="392" t="s">
        <v>798</v>
      </c>
      <c r="O10" s="750"/>
      <c r="P10" s="398" t="s">
        <v>799</v>
      </c>
      <c r="Q10" s="374" t="s">
        <v>551</v>
      </c>
      <c r="R10" s="374" t="s">
        <v>98</v>
      </c>
      <c r="S10" s="374" t="s">
        <v>551</v>
      </c>
      <c r="T10" s="374" t="s">
        <v>551</v>
      </c>
      <c r="U10" s="711"/>
      <c r="V10" s="711"/>
      <c r="W10" s="711"/>
    </row>
    <row r="11" spans="2:23" ht="409.5" customHeight="1">
      <c r="B11" s="747" t="s">
        <v>800</v>
      </c>
      <c r="C11" s="739" t="s">
        <v>801</v>
      </c>
      <c r="D11" s="401" t="s">
        <v>802</v>
      </c>
      <c r="E11" s="402" t="s">
        <v>803</v>
      </c>
      <c r="F11" s="402" t="s">
        <v>804</v>
      </c>
      <c r="G11" s="402" t="s">
        <v>805</v>
      </c>
      <c r="H11" s="402" t="s">
        <v>806</v>
      </c>
      <c r="I11" s="712" t="s">
        <v>400</v>
      </c>
      <c r="J11" s="403" t="s">
        <v>786</v>
      </c>
      <c r="K11" s="387" t="s">
        <v>787</v>
      </c>
      <c r="L11" s="390" t="s">
        <v>788</v>
      </c>
      <c r="M11" s="396" t="s">
        <v>784</v>
      </c>
      <c r="N11" s="390" t="s">
        <v>341</v>
      </c>
      <c r="O11" s="714" t="s">
        <v>454</v>
      </c>
      <c r="P11" s="395" t="s">
        <v>807</v>
      </c>
      <c r="Q11" s="374" t="s">
        <v>808</v>
      </c>
      <c r="R11" s="374" t="s">
        <v>98</v>
      </c>
      <c r="S11" s="374" t="s">
        <v>551</v>
      </c>
      <c r="T11" s="374" t="s">
        <v>551</v>
      </c>
      <c r="U11" s="710" t="s">
        <v>809</v>
      </c>
      <c r="V11" s="710" t="s">
        <v>792</v>
      </c>
      <c r="W11" s="710" t="s">
        <v>270</v>
      </c>
    </row>
    <row r="12" spans="2:23" ht="270.60000000000002" thickBot="1">
      <c r="B12" s="748"/>
      <c r="C12" s="740"/>
      <c r="D12" s="404" t="s">
        <v>810</v>
      </c>
      <c r="E12" s="391" t="s">
        <v>811</v>
      </c>
      <c r="F12" s="391" t="s">
        <v>812</v>
      </c>
      <c r="G12" s="391" t="s">
        <v>805</v>
      </c>
      <c r="H12" s="391" t="s">
        <v>806</v>
      </c>
      <c r="I12" s="713"/>
      <c r="J12" s="400" t="s">
        <v>795</v>
      </c>
      <c r="K12" s="383" t="s">
        <v>796</v>
      </c>
      <c r="L12" s="392" t="s">
        <v>797</v>
      </c>
      <c r="M12" s="391" t="s">
        <v>784</v>
      </c>
      <c r="N12" s="392" t="s">
        <v>798</v>
      </c>
      <c r="O12" s="715"/>
      <c r="P12" s="395" t="s">
        <v>813</v>
      </c>
      <c r="Q12" s="374" t="s">
        <v>814</v>
      </c>
      <c r="R12" s="374" t="s">
        <v>98</v>
      </c>
      <c r="S12" s="374" t="s">
        <v>551</v>
      </c>
      <c r="T12" s="374" t="s">
        <v>551</v>
      </c>
      <c r="U12" s="711"/>
      <c r="V12" s="711"/>
      <c r="W12" s="711"/>
    </row>
    <row r="13" spans="2:23" ht="342" customHeight="1">
      <c r="B13" s="741" t="s">
        <v>815</v>
      </c>
      <c r="C13" s="739" t="s">
        <v>816</v>
      </c>
      <c r="D13" s="397" t="s">
        <v>817</v>
      </c>
      <c r="E13" s="393" t="s">
        <v>818</v>
      </c>
      <c r="F13" s="394" t="s">
        <v>819</v>
      </c>
      <c r="G13" s="394" t="s">
        <v>805</v>
      </c>
      <c r="H13" s="394" t="s">
        <v>820</v>
      </c>
      <c r="I13" s="712" t="s">
        <v>400</v>
      </c>
      <c r="J13" s="403" t="s">
        <v>786</v>
      </c>
      <c r="K13" s="387" t="s">
        <v>787</v>
      </c>
      <c r="L13" s="390" t="s">
        <v>788</v>
      </c>
      <c r="M13" s="396" t="s">
        <v>784</v>
      </c>
      <c r="N13" s="390" t="s">
        <v>341</v>
      </c>
      <c r="O13" s="749" t="s">
        <v>454</v>
      </c>
      <c r="P13" s="395" t="s">
        <v>821</v>
      </c>
      <c r="Q13" s="374" t="s">
        <v>551</v>
      </c>
      <c r="R13" s="374" t="s">
        <v>98</v>
      </c>
      <c r="S13" s="374" t="s">
        <v>551</v>
      </c>
      <c r="T13" s="374" t="s">
        <v>551</v>
      </c>
      <c r="U13" s="710" t="s">
        <v>822</v>
      </c>
      <c r="V13" s="710" t="s">
        <v>823</v>
      </c>
      <c r="W13" s="710" t="s">
        <v>270</v>
      </c>
    </row>
    <row r="14" spans="2:23" ht="324.60000000000002" customHeight="1" thickBot="1">
      <c r="B14" s="742"/>
      <c r="C14" s="740"/>
      <c r="D14" s="404" t="s">
        <v>824</v>
      </c>
      <c r="E14" s="383" t="s">
        <v>825</v>
      </c>
      <c r="F14" s="383" t="s">
        <v>826</v>
      </c>
      <c r="G14" s="383" t="s">
        <v>805</v>
      </c>
      <c r="H14" s="382" t="s">
        <v>827</v>
      </c>
      <c r="I14" s="713"/>
      <c r="J14" s="383"/>
      <c r="K14" s="383"/>
      <c r="L14" s="383"/>
      <c r="M14" s="383"/>
      <c r="N14" s="383"/>
      <c r="O14" s="750"/>
      <c r="P14" s="395" t="s">
        <v>828</v>
      </c>
      <c r="Q14" s="374" t="s">
        <v>551</v>
      </c>
      <c r="R14" s="374" t="s">
        <v>98</v>
      </c>
      <c r="S14" s="374" t="s">
        <v>551</v>
      </c>
      <c r="T14" s="374" t="s">
        <v>551</v>
      </c>
      <c r="U14" s="711"/>
      <c r="V14" s="711"/>
      <c r="W14" s="711"/>
    </row>
    <row r="15" spans="2:23" ht="18">
      <c r="B15" s="377"/>
      <c r="C15" s="378"/>
      <c r="D15" s="376"/>
      <c r="E15" s="376">
        <v>0</v>
      </c>
      <c r="F15" s="376"/>
      <c r="G15" s="376"/>
      <c r="H15" s="376"/>
      <c r="I15" s="379"/>
      <c r="J15" s="376"/>
      <c r="K15" s="376">
        <v>0</v>
      </c>
      <c r="L15" s="376"/>
      <c r="M15" s="376"/>
      <c r="N15" s="376"/>
      <c r="O15" s="712"/>
      <c r="P15" s="375"/>
      <c r="Q15" s="375"/>
      <c r="R15" s="375"/>
      <c r="S15" s="375"/>
      <c r="T15" s="375"/>
      <c r="U15" s="375"/>
      <c r="V15" s="375"/>
      <c r="W15" s="380"/>
    </row>
    <row r="16" spans="2:23" ht="18.600000000000001" thickBot="1">
      <c r="B16" s="381"/>
      <c r="C16" s="382"/>
      <c r="D16" s="383"/>
      <c r="E16" s="383">
        <v>0</v>
      </c>
      <c r="F16" s="383"/>
      <c r="G16" s="383"/>
      <c r="H16" s="383"/>
      <c r="I16" s="384"/>
      <c r="J16" s="383"/>
      <c r="K16" s="383">
        <v>0</v>
      </c>
      <c r="L16" s="383"/>
      <c r="M16" s="383"/>
      <c r="N16" s="383"/>
      <c r="O16" s="713"/>
      <c r="P16" s="385"/>
      <c r="Q16" s="385"/>
      <c r="R16" s="385"/>
      <c r="S16" s="385"/>
      <c r="T16" s="385"/>
      <c r="U16" s="385"/>
      <c r="V16" s="385"/>
      <c r="W16" s="386"/>
    </row>
    <row r="17" spans="2:23" ht="18">
      <c r="B17" s="730"/>
      <c r="C17" s="733"/>
      <c r="D17" s="387"/>
      <c r="E17" s="387">
        <v>0</v>
      </c>
      <c r="F17" s="387"/>
      <c r="G17" s="387"/>
      <c r="H17" s="387"/>
      <c r="I17" s="716">
        <v>0</v>
      </c>
      <c r="J17" s="387"/>
      <c r="K17" s="387">
        <v>0</v>
      </c>
      <c r="L17" s="387"/>
      <c r="M17" s="387"/>
      <c r="N17" s="387"/>
      <c r="O17" s="716">
        <v>0</v>
      </c>
      <c r="P17" s="388"/>
      <c r="Q17" s="388"/>
      <c r="R17" s="388"/>
      <c r="S17" s="388"/>
      <c r="T17" s="388"/>
      <c r="U17" s="388"/>
      <c r="V17" s="388"/>
      <c r="W17" s="389"/>
    </row>
    <row r="18" spans="2:23" ht="18">
      <c r="B18" s="731"/>
      <c r="C18" s="734"/>
      <c r="D18" s="373"/>
      <c r="E18" s="373">
        <v>0</v>
      </c>
      <c r="F18" s="373"/>
      <c r="G18" s="373"/>
      <c r="H18" s="373"/>
      <c r="I18" s="717"/>
      <c r="J18" s="373"/>
      <c r="K18" s="373">
        <v>0</v>
      </c>
      <c r="L18" s="373"/>
      <c r="M18" s="373"/>
      <c r="N18" s="373"/>
      <c r="O18" s="717"/>
      <c r="P18" s="375"/>
      <c r="Q18" s="375"/>
      <c r="R18" s="375"/>
      <c r="S18" s="375"/>
      <c r="T18" s="375"/>
      <c r="U18" s="375"/>
      <c r="V18" s="375"/>
      <c r="W18" s="380"/>
    </row>
    <row r="19" spans="2:23" ht="18.600000000000001" thickBot="1">
      <c r="B19" s="732"/>
      <c r="C19" s="735"/>
      <c r="D19" s="383"/>
      <c r="E19" s="383">
        <v>0</v>
      </c>
      <c r="F19" s="383"/>
      <c r="G19" s="383"/>
      <c r="H19" s="383"/>
      <c r="I19" s="718"/>
      <c r="J19" s="383"/>
      <c r="K19" s="383">
        <v>0</v>
      </c>
      <c r="L19" s="383"/>
      <c r="M19" s="383"/>
      <c r="N19" s="383"/>
      <c r="O19" s="718"/>
      <c r="P19" s="385"/>
      <c r="Q19" s="385"/>
      <c r="R19" s="385"/>
      <c r="S19" s="385"/>
      <c r="T19" s="385"/>
      <c r="U19" s="385"/>
      <c r="V19" s="385"/>
      <c r="W19" s="386"/>
    </row>
    <row r="20" spans="2:23" ht="18">
      <c r="B20" s="730"/>
      <c r="C20" s="733"/>
      <c r="D20" s="387"/>
      <c r="E20" s="387">
        <v>0</v>
      </c>
      <c r="F20" s="387"/>
      <c r="G20" s="387"/>
      <c r="H20" s="387"/>
      <c r="I20" s="716">
        <v>0</v>
      </c>
      <c r="J20" s="387"/>
      <c r="K20" s="387">
        <v>0</v>
      </c>
      <c r="L20" s="387"/>
      <c r="M20" s="387"/>
      <c r="N20" s="387"/>
      <c r="O20" s="716">
        <v>0</v>
      </c>
      <c r="P20" s="388"/>
      <c r="Q20" s="388"/>
      <c r="R20" s="388"/>
      <c r="S20" s="388"/>
      <c r="T20" s="388"/>
      <c r="U20" s="388"/>
      <c r="V20" s="388"/>
      <c r="W20" s="389"/>
    </row>
    <row r="21" spans="2:23" ht="18">
      <c r="B21" s="731"/>
      <c r="C21" s="734"/>
      <c r="D21" s="373"/>
      <c r="E21" s="373">
        <v>0</v>
      </c>
      <c r="F21" s="373"/>
      <c r="G21" s="373"/>
      <c r="H21" s="373"/>
      <c r="I21" s="717"/>
      <c r="J21" s="373"/>
      <c r="K21" s="373">
        <v>0</v>
      </c>
      <c r="L21" s="373"/>
      <c r="M21" s="373"/>
      <c r="N21" s="373"/>
      <c r="O21" s="717"/>
      <c r="P21" s="375"/>
      <c r="Q21" s="375"/>
      <c r="R21" s="375"/>
      <c r="S21" s="375"/>
      <c r="T21" s="375"/>
      <c r="U21" s="375"/>
      <c r="V21" s="375"/>
      <c r="W21" s="380"/>
    </row>
    <row r="22" spans="2:23" ht="18.600000000000001" thickBot="1">
      <c r="B22" s="732"/>
      <c r="C22" s="735"/>
      <c r="D22" s="383"/>
      <c r="E22" s="383">
        <v>0</v>
      </c>
      <c r="F22" s="383"/>
      <c r="G22" s="383"/>
      <c r="H22" s="383"/>
      <c r="I22" s="718"/>
      <c r="J22" s="383"/>
      <c r="K22" s="383">
        <v>0</v>
      </c>
      <c r="L22" s="383"/>
      <c r="M22" s="383"/>
      <c r="N22" s="383"/>
      <c r="O22" s="718"/>
      <c r="P22" s="385"/>
      <c r="Q22" s="385"/>
      <c r="R22" s="385"/>
      <c r="S22" s="385"/>
      <c r="T22" s="385"/>
      <c r="U22" s="385"/>
      <c r="V22" s="385"/>
      <c r="W22" s="386"/>
    </row>
    <row r="23" spans="2:23" ht="18">
      <c r="B23" s="730"/>
      <c r="C23" s="733"/>
      <c r="D23" s="387"/>
      <c r="E23" s="387">
        <v>0</v>
      </c>
      <c r="F23" s="387"/>
      <c r="G23" s="387"/>
      <c r="H23" s="387"/>
      <c r="I23" s="716">
        <v>0</v>
      </c>
      <c r="J23" s="387"/>
      <c r="K23" s="387">
        <v>0</v>
      </c>
      <c r="L23" s="387"/>
      <c r="M23" s="387"/>
      <c r="N23" s="387"/>
      <c r="O23" s="716">
        <v>0</v>
      </c>
      <c r="P23" s="388"/>
      <c r="Q23" s="388"/>
      <c r="R23" s="388"/>
      <c r="S23" s="388"/>
      <c r="T23" s="388"/>
      <c r="U23" s="388"/>
      <c r="V23" s="388"/>
      <c r="W23" s="389"/>
    </row>
    <row r="24" spans="2:23" ht="18">
      <c r="B24" s="731"/>
      <c r="C24" s="734"/>
      <c r="D24" s="373"/>
      <c r="E24" s="373">
        <v>0</v>
      </c>
      <c r="F24" s="373"/>
      <c r="G24" s="373"/>
      <c r="H24" s="373"/>
      <c r="I24" s="717"/>
      <c r="J24" s="373"/>
      <c r="K24" s="373">
        <v>0</v>
      </c>
      <c r="L24" s="373"/>
      <c r="M24" s="373"/>
      <c r="N24" s="373"/>
      <c r="O24" s="717"/>
      <c r="P24" s="375"/>
      <c r="Q24" s="375"/>
      <c r="R24" s="375"/>
      <c r="S24" s="375"/>
      <c r="T24" s="375"/>
      <c r="U24" s="375"/>
      <c r="V24" s="375"/>
      <c r="W24" s="380"/>
    </row>
    <row r="25" spans="2:23" ht="18.600000000000001" thickBot="1">
      <c r="B25" s="732"/>
      <c r="C25" s="735"/>
      <c r="D25" s="383"/>
      <c r="E25" s="383">
        <v>0</v>
      </c>
      <c r="F25" s="383"/>
      <c r="G25" s="383"/>
      <c r="H25" s="383"/>
      <c r="I25" s="718"/>
      <c r="J25" s="383"/>
      <c r="K25" s="383">
        <v>0</v>
      </c>
      <c r="L25" s="383"/>
      <c r="M25" s="383"/>
      <c r="N25" s="383"/>
      <c r="O25" s="718"/>
      <c r="P25" s="385"/>
      <c r="Q25" s="385"/>
      <c r="R25" s="385"/>
      <c r="S25" s="385"/>
      <c r="T25" s="385"/>
      <c r="U25" s="385"/>
      <c r="V25" s="385"/>
      <c r="W25" s="386"/>
    </row>
    <row r="26" spans="2:23" ht="18">
      <c r="B26" s="730"/>
      <c r="C26" s="733"/>
      <c r="D26" s="387"/>
      <c r="E26" s="387">
        <v>0</v>
      </c>
      <c r="F26" s="387"/>
      <c r="G26" s="387"/>
      <c r="H26" s="387"/>
      <c r="I26" s="716">
        <v>0</v>
      </c>
      <c r="J26" s="387"/>
      <c r="K26" s="387">
        <v>0</v>
      </c>
      <c r="L26" s="387"/>
      <c r="M26" s="387"/>
      <c r="N26" s="387"/>
      <c r="O26" s="716">
        <v>0</v>
      </c>
      <c r="P26" s="388"/>
      <c r="Q26" s="388"/>
      <c r="R26" s="388"/>
      <c r="S26" s="388"/>
      <c r="T26" s="388"/>
      <c r="U26" s="388"/>
      <c r="V26" s="388"/>
      <c r="W26" s="389"/>
    </row>
    <row r="27" spans="2:23" ht="18">
      <c r="B27" s="731"/>
      <c r="C27" s="734"/>
      <c r="D27" s="373"/>
      <c r="E27" s="373">
        <v>0</v>
      </c>
      <c r="F27" s="373"/>
      <c r="G27" s="373"/>
      <c r="H27" s="373"/>
      <c r="I27" s="717"/>
      <c r="J27" s="373"/>
      <c r="K27" s="373">
        <v>0</v>
      </c>
      <c r="L27" s="373"/>
      <c r="M27" s="373"/>
      <c r="N27" s="373"/>
      <c r="O27" s="717"/>
      <c r="P27" s="375"/>
      <c r="Q27" s="375"/>
      <c r="R27" s="375"/>
      <c r="S27" s="375"/>
      <c r="T27" s="375"/>
      <c r="U27" s="375"/>
      <c r="V27" s="375"/>
      <c r="W27" s="380"/>
    </row>
    <row r="28" spans="2:23" ht="18.600000000000001" thickBot="1">
      <c r="B28" s="732"/>
      <c r="C28" s="735"/>
      <c r="D28" s="383"/>
      <c r="E28" s="383">
        <v>0</v>
      </c>
      <c r="F28" s="383"/>
      <c r="G28" s="383"/>
      <c r="H28" s="383"/>
      <c r="I28" s="718"/>
      <c r="J28" s="383"/>
      <c r="K28" s="383">
        <v>0</v>
      </c>
      <c r="L28" s="383"/>
      <c r="M28" s="383"/>
      <c r="N28" s="383"/>
      <c r="O28" s="718"/>
      <c r="P28" s="385"/>
      <c r="Q28" s="385"/>
      <c r="R28" s="385"/>
      <c r="S28" s="385"/>
      <c r="T28" s="385"/>
      <c r="U28" s="385"/>
      <c r="V28" s="385"/>
      <c r="W28" s="386"/>
    </row>
    <row r="29" spans="2:23" ht="18">
      <c r="B29" s="730"/>
      <c r="C29" s="733"/>
      <c r="D29" s="387"/>
      <c r="E29" s="387">
        <v>0</v>
      </c>
      <c r="F29" s="387"/>
      <c r="G29" s="387"/>
      <c r="H29" s="387"/>
      <c r="I29" s="716">
        <v>0</v>
      </c>
      <c r="J29" s="387"/>
      <c r="K29" s="387">
        <v>0</v>
      </c>
      <c r="L29" s="387"/>
      <c r="M29" s="387"/>
      <c r="N29" s="387"/>
      <c r="O29" s="716">
        <v>0</v>
      </c>
      <c r="P29" s="388"/>
      <c r="Q29" s="388"/>
      <c r="R29" s="388"/>
      <c r="S29" s="388"/>
      <c r="T29" s="388"/>
      <c r="U29" s="388"/>
      <c r="V29" s="388"/>
      <c r="W29" s="389"/>
    </row>
    <row r="30" spans="2:23" ht="18">
      <c r="B30" s="731"/>
      <c r="C30" s="734"/>
      <c r="D30" s="373"/>
      <c r="E30" s="373">
        <v>0</v>
      </c>
      <c r="F30" s="373"/>
      <c r="G30" s="373"/>
      <c r="H30" s="373"/>
      <c r="I30" s="717"/>
      <c r="J30" s="373"/>
      <c r="K30" s="373">
        <v>0</v>
      </c>
      <c r="L30" s="373"/>
      <c r="M30" s="373"/>
      <c r="N30" s="373"/>
      <c r="O30" s="717"/>
      <c r="P30" s="375"/>
      <c r="Q30" s="375"/>
      <c r="R30" s="375"/>
      <c r="S30" s="375"/>
      <c r="T30" s="375"/>
      <c r="U30" s="375"/>
      <c r="V30" s="375"/>
      <c r="W30" s="380"/>
    </row>
    <row r="31" spans="2:23" ht="18.600000000000001" thickBot="1">
      <c r="B31" s="732"/>
      <c r="C31" s="735"/>
      <c r="D31" s="383"/>
      <c r="E31" s="383">
        <v>0</v>
      </c>
      <c r="F31" s="383"/>
      <c r="G31" s="383"/>
      <c r="H31" s="383"/>
      <c r="I31" s="718"/>
      <c r="J31" s="383"/>
      <c r="K31" s="383">
        <v>0</v>
      </c>
      <c r="L31" s="383"/>
      <c r="M31" s="383"/>
      <c r="N31" s="383"/>
      <c r="O31" s="718"/>
      <c r="P31" s="385"/>
      <c r="Q31" s="385"/>
      <c r="R31" s="385"/>
      <c r="S31" s="385"/>
      <c r="T31" s="385"/>
      <c r="U31" s="385"/>
      <c r="V31" s="385"/>
      <c r="W31" s="386"/>
    </row>
    <row r="32" spans="2:23" ht="18">
      <c r="B32" s="730"/>
      <c r="C32" s="733"/>
      <c r="D32" s="387"/>
      <c r="E32" s="387">
        <v>0</v>
      </c>
      <c r="F32" s="387"/>
      <c r="G32" s="387"/>
      <c r="H32" s="387"/>
      <c r="I32" s="716">
        <v>0</v>
      </c>
      <c r="J32" s="387"/>
      <c r="K32" s="387">
        <v>0</v>
      </c>
      <c r="L32" s="387"/>
      <c r="M32" s="387"/>
      <c r="N32" s="387"/>
      <c r="O32" s="716">
        <v>0</v>
      </c>
      <c r="P32" s="388"/>
      <c r="Q32" s="388"/>
      <c r="R32" s="388"/>
      <c r="S32" s="388"/>
      <c r="T32" s="388"/>
      <c r="U32" s="388"/>
      <c r="V32" s="388"/>
      <c r="W32" s="389"/>
    </row>
    <row r="33" spans="2:23" ht="18">
      <c r="B33" s="731"/>
      <c r="C33" s="734"/>
      <c r="D33" s="373"/>
      <c r="E33" s="373">
        <v>0</v>
      </c>
      <c r="F33" s="373"/>
      <c r="G33" s="373"/>
      <c r="H33" s="373"/>
      <c r="I33" s="717"/>
      <c r="J33" s="373"/>
      <c r="K33" s="373">
        <v>0</v>
      </c>
      <c r="L33" s="373"/>
      <c r="M33" s="373"/>
      <c r="N33" s="373"/>
      <c r="O33" s="717"/>
      <c r="P33" s="375"/>
      <c r="Q33" s="375"/>
      <c r="R33" s="375"/>
      <c r="S33" s="375"/>
      <c r="T33" s="375"/>
      <c r="U33" s="375"/>
      <c r="V33" s="375"/>
      <c r="W33" s="380"/>
    </row>
    <row r="34" spans="2:23" ht="18.600000000000001" thickBot="1">
      <c r="B34" s="732"/>
      <c r="C34" s="735"/>
      <c r="D34" s="383"/>
      <c r="E34" s="383">
        <v>0</v>
      </c>
      <c r="F34" s="383"/>
      <c r="G34" s="383"/>
      <c r="H34" s="383"/>
      <c r="I34" s="718"/>
      <c r="J34" s="383"/>
      <c r="K34" s="383">
        <v>0</v>
      </c>
      <c r="L34" s="383"/>
      <c r="M34" s="383"/>
      <c r="N34" s="383"/>
      <c r="O34" s="718"/>
      <c r="P34" s="385"/>
      <c r="Q34" s="385"/>
      <c r="R34" s="385"/>
      <c r="S34" s="385"/>
      <c r="T34" s="385"/>
      <c r="U34" s="385"/>
      <c r="V34" s="385"/>
      <c r="W34" s="386"/>
    </row>
    <row r="35" spans="2:23" ht="18">
      <c r="B35" s="730"/>
      <c r="C35" s="733"/>
      <c r="D35" s="387"/>
      <c r="E35" s="387">
        <v>0</v>
      </c>
      <c r="F35" s="387"/>
      <c r="G35" s="387"/>
      <c r="H35" s="387"/>
      <c r="I35" s="716">
        <v>0</v>
      </c>
      <c r="J35" s="387"/>
      <c r="K35" s="387">
        <v>0</v>
      </c>
      <c r="L35" s="387"/>
      <c r="M35" s="387"/>
      <c r="N35" s="387"/>
      <c r="O35" s="716">
        <v>0</v>
      </c>
      <c r="P35" s="388"/>
      <c r="Q35" s="388"/>
      <c r="R35" s="388"/>
      <c r="S35" s="388"/>
      <c r="T35" s="388"/>
      <c r="U35" s="388"/>
      <c r="V35" s="388"/>
      <c r="W35" s="389"/>
    </row>
    <row r="36" spans="2:23" ht="18">
      <c r="B36" s="731"/>
      <c r="C36" s="734"/>
      <c r="D36" s="373"/>
      <c r="E36" s="373">
        <v>0</v>
      </c>
      <c r="F36" s="373"/>
      <c r="G36" s="373"/>
      <c r="H36" s="373"/>
      <c r="I36" s="717"/>
      <c r="J36" s="373"/>
      <c r="K36" s="373">
        <v>0</v>
      </c>
      <c r="L36" s="373"/>
      <c r="M36" s="373"/>
      <c r="N36" s="373"/>
      <c r="O36" s="717"/>
      <c r="P36" s="375"/>
      <c r="Q36" s="375"/>
      <c r="R36" s="375"/>
      <c r="S36" s="375"/>
      <c r="T36" s="375"/>
      <c r="U36" s="375"/>
      <c r="V36" s="375"/>
      <c r="W36" s="380"/>
    </row>
    <row r="37" spans="2:23" ht="18.600000000000001" thickBot="1">
      <c r="B37" s="732"/>
      <c r="C37" s="735"/>
      <c r="D37" s="383"/>
      <c r="E37" s="383">
        <v>0</v>
      </c>
      <c r="F37" s="383"/>
      <c r="G37" s="383"/>
      <c r="H37" s="383"/>
      <c r="I37" s="718"/>
      <c r="J37" s="383"/>
      <c r="K37" s="383">
        <v>0</v>
      </c>
      <c r="L37" s="383"/>
      <c r="M37" s="383"/>
      <c r="N37" s="383"/>
      <c r="O37" s="718"/>
      <c r="P37" s="385"/>
      <c r="Q37" s="385"/>
      <c r="R37" s="385"/>
      <c r="S37" s="385"/>
      <c r="T37" s="385"/>
      <c r="U37" s="385"/>
      <c r="V37" s="385"/>
      <c r="W37" s="386"/>
    </row>
    <row r="38" spans="2:23" ht="18">
      <c r="B38" s="730"/>
      <c r="C38" s="733"/>
      <c r="D38" s="387"/>
      <c r="E38" s="387">
        <v>0</v>
      </c>
      <c r="F38" s="387"/>
      <c r="G38" s="387"/>
      <c r="H38" s="387"/>
      <c r="I38" s="716">
        <v>0</v>
      </c>
      <c r="J38" s="387"/>
      <c r="K38" s="387">
        <v>0</v>
      </c>
      <c r="L38" s="387"/>
      <c r="M38" s="387"/>
      <c r="N38" s="387"/>
      <c r="O38" s="716">
        <v>0</v>
      </c>
      <c r="P38" s="388"/>
      <c r="Q38" s="388"/>
      <c r="R38" s="388"/>
      <c r="S38" s="388"/>
      <c r="T38" s="388"/>
      <c r="U38" s="388"/>
      <c r="V38" s="388"/>
      <c r="W38" s="389"/>
    </row>
    <row r="39" spans="2:23" ht="18">
      <c r="B39" s="731"/>
      <c r="C39" s="734"/>
      <c r="D39" s="373"/>
      <c r="E39" s="373">
        <v>0</v>
      </c>
      <c r="F39" s="373"/>
      <c r="G39" s="373"/>
      <c r="H39" s="373"/>
      <c r="I39" s="717"/>
      <c r="J39" s="373"/>
      <c r="K39" s="373">
        <v>0</v>
      </c>
      <c r="L39" s="373"/>
      <c r="M39" s="373"/>
      <c r="N39" s="373"/>
      <c r="O39" s="717"/>
      <c r="P39" s="375"/>
      <c r="Q39" s="375"/>
      <c r="R39" s="375"/>
      <c r="S39" s="375"/>
      <c r="T39" s="375"/>
      <c r="U39" s="375"/>
      <c r="V39" s="375"/>
      <c r="W39" s="380"/>
    </row>
    <row r="40" spans="2:23" ht="18.600000000000001" thickBot="1">
      <c r="B40" s="732"/>
      <c r="C40" s="735"/>
      <c r="D40" s="383"/>
      <c r="E40" s="383">
        <v>0</v>
      </c>
      <c r="F40" s="383"/>
      <c r="G40" s="383"/>
      <c r="H40" s="383"/>
      <c r="I40" s="718"/>
      <c r="J40" s="383"/>
      <c r="K40" s="383">
        <v>0</v>
      </c>
      <c r="L40" s="383"/>
      <c r="M40" s="383"/>
      <c r="N40" s="383"/>
      <c r="O40" s="718"/>
      <c r="P40" s="385"/>
      <c r="Q40" s="385"/>
      <c r="R40" s="385"/>
      <c r="S40" s="385"/>
      <c r="T40" s="385"/>
      <c r="U40" s="385"/>
      <c r="V40" s="385"/>
      <c r="W40" s="386"/>
    </row>
  </sheetData>
  <mergeCells count="72">
    <mergeCell ref="P7:T7"/>
    <mergeCell ref="U7:W7"/>
    <mergeCell ref="C13:C14"/>
    <mergeCell ref="B13:B14"/>
    <mergeCell ref="D9:D10"/>
    <mergeCell ref="E9:E10"/>
    <mergeCell ref="B9:B10"/>
    <mergeCell ref="C9:C10"/>
    <mergeCell ref="B11:B12"/>
    <mergeCell ref="C11:C12"/>
    <mergeCell ref="I9:I10"/>
    <mergeCell ref="I11:I12"/>
    <mergeCell ref="I13:I14"/>
    <mergeCell ref="O9:O10"/>
    <mergeCell ref="O13:O14"/>
    <mergeCell ref="U9:U10"/>
    <mergeCell ref="C26:C28"/>
    <mergeCell ref="I26:I28"/>
    <mergeCell ref="O35:O37"/>
    <mergeCell ref="B32:B34"/>
    <mergeCell ref="C32:C34"/>
    <mergeCell ref="I32:I34"/>
    <mergeCell ref="O32:O34"/>
    <mergeCell ref="O26:O28"/>
    <mergeCell ref="B29:B31"/>
    <mergeCell ref="C29:C31"/>
    <mergeCell ref="I29:I31"/>
    <mergeCell ref="O29:O31"/>
    <mergeCell ref="B26:B28"/>
    <mergeCell ref="B38:B40"/>
    <mergeCell ref="C38:C40"/>
    <mergeCell ref="I38:I40"/>
    <mergeCell ref="O38:O40"/>
    <mergeCell ref="B35:B37"/>
    <mergeCell ref="C35:C37"/>
    <mergeCell ref="I35:I37"/>
    <mergeCell ref="B20:B22"/>
    <mergeCell ref="C20:C22"/>
    <mergeCell ref="B23:B25"/>
    <mergeCell ref="C23:C25"/>
    <mergeCell ref="B17:B19"/>
    <mergeCell ref="C17:C19"/>
    <mergeCell ref="B1:C3"/>
    <mergeCell ref="D1:L1"/>
    <mergeCell ref="D2:L2"/>
    <mergeCell ref="D3:L3"/>
    <mergeCell ref="D7:E7"/>
    <mergeCell ref="F7:H7"/>
    <mergeCell ref="J7:K7"/>
    <mergeCell ref="L7:N7"/>
    <mergeCell ref="M1:O1"/>
    <mergeCell ref="M2:O2"/>
    <mergeCell ref="M3:O3"/>
    <mergeCell ref="D5:H5"/>
    <mergeCell ref="B5:C5"/>
    <mergeCell ref="B7:C7"/>
    <mergeCell ref="O15:O16"/>
    <mergeCell ref="O11:O12"/>
    <mergeCell ref="I23:I25"/>
    <mergeCell ref="O17:O19"/>
    <mergeCell ref="O20:O22"/>
    <mergeCell ref="I17:I19"/>
    <mergeCell ref="I20:I22"/>
    <mergeCell ref="O23:O25"/>
    <mergeCell ref="U13:U14"/>
    <mergeCell ref="W13:W14"/>
    <mergeCell ref="V13:V14"/>
    <mergeCell ref="V9:V10"/>
    <mergeCell ref="W9:W10"/>
    <mergeCell ref="U11:U12"/>
    <mergeCell ref="V11:V12"/>
    <mergeCell ref="W11:W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W44"/>
  <sheetViews>
    <sheetView topLeftCell="Q1" workbookViewId="0">
      <selection activeCell="Q13" sqref="A13:XFD13"/>
    </sheetView>
  </sheetViews>
  <sheetFormatPr defaultColWidth="11.42578125" defaultRowHeight="14.45"/>
  <cols>
    <col min="1" max="1" width="2.7109375" customWidth="1"/>
    <col min="2" max="2" width="18.5703125" customWidth="1"/>
    <col min="3" max="3" width="16.85546875" customWidth="1"/>
    <col min="4" max="4" width="32.85546875" customWidth="1"/>
    <col min="5" max="5" width="21" customWidth="1"/>
    <col min="6" max="6" width="27.42578125" customWidth="1"/>
    <col min="7" max="7" width="21" customWidth="1"/>
    <col min="8" max="8" width="32.85546875" customWidth="1"/>
    <col min="9" max="9" width="17" customWidth="1"/>
    <col min="10" max="10" width="15.42578125" customWidth="1"/>
    <col min="11" max="11" width="19" customWidth="1"/>
    <col min="12" max="14" width="23.140625" customWidth="1"/>
    <col min="15" max="15" width="21.28515625" customWidth="1"/>
    <col min="16" max="16" width="90.7109375" customWidth="1"/>
    <col min="17" max="17" width="35" customWidth="1"/>
    <col min="18" max="20" width="19.140625" customWidth="1"/>
    <col min="21" max="23" width="44" customWidth="1"/>
  </cols>
  <sheetData>
    <row r="1" spans="2:23" s="48" customFormat="1" ht="20.100000000000001">
      <c r="B1" s="523"/>
      <c r="C1" s="523"/>
      <c r="D1" s="524" t="s">
        <v>49</v>
      </c>
      <c r="E1" s="524"/>
      <c r="F1" s="524"/>
      <c r="G1" s="524"/>
      <c r="H1" s="524"/>
      <c r="I1" s="524"/>
      <c r="J1" s="524"/>
      <c r="K1" s="524"/>
      <c r="L1" s="524"/>
      <c r="M1" s="525" t="s">
        <v>50</v>
      </c>
      <c r="N1" s="526"/>
      <c r="O1" s="527"/>
    </row>
    <row r="2" spans="2:23" s="48" customFormat="1" ht="20.100000000000001">
      <c r="B2" s="523"/>
      <c r="C2" s="523"/>
      <c r="D2" s="524" t="s">
        <v>51</v>
      </c>
      <c r="E2" s="524"/>
      <c r="F2" s="524"/>
      <c r="G2" s="524"/>
      <c r="H2" s="524"/>
      <c r="I2" s="524"/>
      <c r="J2" s="524"/>
      <c r="K2" s="524"/>
      <c r="L2" s="524"/>
      <c r="M2" s="525" t="s">
        <v>52</v>
      </c>
      <c r="N2" s="526"/>
      <c r="O2" s="527"/>
    </row>
    <row r="3" spans="2:23" s="48" customFormat="1" ht="20.100000000000001">
      <c r="B3" s="523"/>
      <c r="C3" s="523"/>
      <c r="D3" s="524" t="s">
        <v>53</v>
      </c>
      <c r="E3" s="524"/>
      <c r="F3" s="524"/>
      <c r="G3" s="524"/>
      <c r="H3" s="524"/>
      <c r="I3" s="524"/>
      <c r="J3" s="524"/>
      <c r="K3" s="524"/>
      <c r="L3" s="524"/>
      <c r="M3" s="525" t="s">
        <v>54</v>
      </c>
      <c r="N3" s="526"/>
      <c r="O3" s="527"/>
    </row>
    <row r="4" spans="2:23" s="48" customFormat="1" ht="15.6"/>
    <row r="5" spans="2:23" s="48" customFormat="1" ht="18">
      <c r="B5" s="516" t="s">
        <v>55</v>
      </c>
      <c r="C5" s="516"/>
      <c r="D5" s="751" t="s">
        <v>829</v>
      </c>
      <c r="E5" s="751"/>
      <c r="F5" s="751"/>
      <c r="G5" s="751"/>
      <c r="H5" s="751"/>
      <c r="I5" s="7"/>
      <c r="J5" s="7"/>
      <c r="K5" s="7"/>
      <c r="L5" s="7"/>
      <c r="M5" s="7"/>
      <c r="N5" s="7"/>
      <c r="O5" s="7"/>
    </row>
    <row r="6" spans="2:23" ht="15" thickBot="1"/>
    <row r="7" spans="2:23" ht="30.95">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47.1" thickBot="1">
      <c r="B8" s="52" t="s">
        <v>66</v>
      </c>
      <c r="C8" s="53" t="s">
        <v>67</v>
      </c>
      <c r="D8" s="54" t="s">
        <v>68</v>
      </c>
      <c r="E8" s="55" t="s">
        <v>69</v>
      </c>
      <c r="F8" s="54" t="s">
        <v>70</v>
      </c>
      <c r="G8" s="55" t="s">
        <v>71</v>
      </c>
      <c r="H8" s="55" t="s">
        <v>72</v>
      </c>
      <c r="I8" s="55" t="s">
        <v>73</v>
      </c>
      <c r="J8" s="53" t="s">
        <v>74</v>
      </c>
      <c r="K8" s="56" t="s">
        <v>75</v>
      </c>
      <c r="L8" s="53" t="s">
        <v>70</v>
      </c>
      <c r="M8" s="53" t="s">
        <v>76</v>
      </c>
      <c r="N8" s="53" t="s">
        <v>77</v>
      </c>
      <c r="O8" s="55" t="s">
        <v>78</v>
      </c>
      <c r="P8" s="57" t="s">
        <v>79</v>
      </c>
      <c r="Q8" s="57" t="s">
        <v>80</v>
      </c>
      <c r="R8" s="57" t="s">
        <v>81</v>
      </c>
      <c r="S8" s="57" t="s">
        <v>82</v>
      </c>
      <c r="T8" s="57" t="s">
        <v>83</v>
      </c>
      <c r="U8" s="18" t="s">
        <v>84</v>
      </c>
      <c r="V8" s="18" t="s">
        <v>85</v>
      </c>
      <c r="W8" s="19" t="s">
        <v>81</v>
      </c>
    </row>
    <row r="9" spans="2:23" ht="341.1" customHeight="1">
      <c r="B9" s="570" t="s">
        <v>830</v>
      </c>
      <c r="C9" s="752" t="s">
        <v>831</v>
      </c>
      <c r="D9" s="74" t="s">
        <v>832</v>
      </c>
      <c r="E9" s="407" t="s">
        <v>833</v>
      </c>
      <c r="F9" s="36" t="s">
        <v>834</v>
      </c>
      <c r="G9" s="36" t="s">
        <v>835</v>
      </c>
      <c r="H9" s="36" t="s">
        <v>836</v>
      </c>
      <c r="I9" s="544" t="str">
        <f>IFERROR(VLOOKUP(B9,'[11]Riesgos de corrupción'!$C$156:$M$191,10,0),0)</f>
        <v>Moderado</v>
      </c>
      <c r="J9" s="60" t="s">
        <v>837</v>
      </c>
      <c r="K9" s="254" t="s">
        <v>838</v>
      </c>
      <c r="L9" s="254" t="s">
        <v>839</v>
      </c>
      <c r="M9" s="408" t="s">
        <v>840</v>
      </c>
      <c r="N9" s="254" t="s">
        <v>841</v>
      </c>
      <c r="O9" s="544" t="str">
        <f>IFERROR(VLOOKUP(B9,'[11]Riesgos de corrupción'!$C$156:$M$191,11,0),0)</f>
        <v>Moderado</v>
      </c>
      <c r="P9" s="754" t="s">
        <v>842</v>
      </c>
      <c r="Q9" s="756" t="s">
        <v>843</v>
      </c>
      <c r="R9" s="758" t="s">
        <v>98</v>
      </c>
      <c r="S9" s="758" t="s">
        <v>201</v>
      </c>
      <c r="T9" s="758" t="s">
        <v>201</v>
      </c>
      <c r="U9" s="594" t="s">
        <v>844</v>
      </c>
      <c r="V9" s="594" t="s">
        <v>845</v>
      </c>
      <c r="W9" s="594" t="s">
        <v>270</v>
      </c>
    </row>
    <row r="10" spans="2:23" ht="62.45" thickBot="1">
      <c r="B10" s="571"/>
      <c r="C10" s="753"/>
      <c r="D10" s="74"/>
      <c r="E10" s="74"/>
      <c r="F10" s="35"/>
      <c r="G10" s="35"/>
      <c r="H10" s="35"/>
      <c r="I10" s="545"/>
      <c r="J10" s="105" t="s">
        <v>721</v>
      </c>
      <c r="K10" s="36" t="s">
        <v>846</v>
      </c>
      <c r="L10" s="35" t="s">
        <v>722</v>
      </c>
      <c r="M10" s="35" t="s">
        <v>723</v>
      </c>
      <c r="N10" s="35" t="s">
        <v>724</v>
      </c>
      <c r="O10" s="545"/>
      <c r="P10" s="755"/>
      <c r="Q10" s="757"/>
      <c r="R10" s="759"/>
      <c r="S10" s="759"/>
      <c r="T10" s="759"/>
      <c r="U10" s="594"/>
      <c r="V10" s="594"/>
      <c r="W10" s="594"/>
    </row>
    <row r="11" spans="2:23" ht="186" customHeight="1">
      <c r="B11" s="570" t="s">
        <v>847</v>
      </c>
      <c r="C11" s="752" t="s">
        <v>848</v>
      </c>
      <c r="D11" s="65" t="s">
        <v>849</v>
      </c>
      <c r="E11" s="359" t="s">
        <v>850</v>
      </c>
      <c r="F11" s="359" t="s">
        <v>851</v>
      </c>
      <c r="G11" s="359" t="s">
        <v>840</v>
      </c>
      <c r="H11" s="359" t="s">
        <v>852</v>
      </c>
      <c r="I11" s="544" t="str">
        <f>IFERROR(VLOOKUP(B11,'[11]Riesgos de corrupción'!$C$156:$M$191,10,0),0)</f>
        <v>Moderado</v>
      </c>
      <c r="J11" s="20" t="s">
        <v>837</v>
      </c>
      <c r="K11" s="254" t="s">
        <v>838</v>
      </c>
      <c r="L11" s="254" t="s">
        <v>839</v>
      </c>
      <c r="M11" s="408" t="s">
        <v>840</v>
      </c>
      <c r="N11" s="254" t="s">
        <v>841</v>
      </c>
      <c r="O11" s="544" t="str">
        <f>IFERROR(VLOOKUP(B11,'[11]Riesgos de corrupción'!$C$156:$M$191,11,0),0)</f>
        <v>Moderado</v>
      </c>
      <c r="P11" s="754" t="s">
        <v>853</v>
      </c>
      <c r="Q11" s="756" t="s">
        <v>854</v>
      </c>
      <c r="R11" s="758" t="s">
        <v>98</v>
      </c>
      <c r="S11" s="758" t="s">
        <v>201</v>
      </c>
      <c r="T11" s="758" t="s">
        <v>201</v>
      </c>
      <c r="U11" s="594" t="s">
        <v>855</v>
      </c>
      <c r="V11" s="594" t="s">
        <v>856</v>
      </c>
      <c r="W11" s="594" t="s">
        <v>270</v>
      </c>
    </row>
    <row r="12" spans="2:23" ht="62.1">
      <c r="B12" s="571"/>
      <c r="C12" s="753"/>
      <c r="D12" s="74"/>
      <c r="E12" s="74"/>
      <c r="F12" s="35"/>
      <c r="G12" s="35"/>
      <c r="H12" s="35"/>
      <c r="I12" s="545"/>
      <c r="J12" s="409" t="s">
        <v>721</v>
      </c>
      <c r="K12" s="36" t="s">
        <v>846</v>
      </c>
      <c r="L12" s="35" t="s">
        <v>722</v>
      </c>
      <c r="M12" s="35" t="s">
        <v>723</v>
      </c>
      <c r="N12" s="35" t="s">
        <v>724</v>
      </c>
      <c r="O12" s="545"/>
      <c r="P12" s="760"/>
      <c r="Q12" s="761"/>
      <c r="R12" s="762"/>
      <c r="S12" s="762"/>
      <c r="T12" s="762"/>
      <c r="U12" s="594"/>
      <c r="V12" s="594"/>
      <c r="W12" s="594"/>
    </row>
    <row r="13" spans="2:23" ht="15.6" hidden="1">
      <c r="B13" s="571"/>
      <c r="C13" s="600"/>
      <c r="D13" s="585"/>
      <c r="E13" s="585"/>
      <c r="F13" s="410"/>
      <c r="G13" s="410"/>
      <c r="H13" s="410"/>
      <c r="I13" s="545" t="str">
        <f>IFERROR(VLOOKUP(B13,'[11]Riesgos de corrupción'!$C$156:$M$191,10,0),0)</f>
        <v>Bajo</v>
      </c>
      <c r="J13" s="126"/>
      <c r="K13" s="127"/>
      <c r="L13" s="127"/>
      <c r="M13" s="127"/>
      <c r="N13" s="127"/>
      <c r="O13" s="763" t="str">
        <f>IFERROR(VLOOKUP(B13,'[11]Riesgos de corrupción'!$C$156:$M$191,11,0),0)</f>
        <v>Bajo</v>
      </c>
      <c r="P13" s="411"/>
      <c r="Q13" s="411"/>
      <c r="R13" s="411"/>
      <c r="S13" s="411"/>
      <c r="T13" s="411"/>
      <c r="U13" s="411"/>
      <c r="V13" s="411"/>
      <c r="W13" s="412"/>
    </row>
    <row r="14" spans="2:23" ht="15.6" hidden="1">
      <c r="B14" s="571"/>
      <c r="C14" s="600"/>
      <c r="D14" s="562"/>
      <c r="E14" s="562"/>
      <c r="F14" s="155"/>
      <c r="G14" s="155"/>
      <c r="H14" s="155"/>
      <c r="I14" s="545"/>
      <c r="J14" s="35"/>
      <c r="K14" s="35">
        <f>IFERROR(VLOOKUP(J14,'[11]Riesgos de corrupción'!$C$116:$D$151,2,0),0)</f>
        <v>0</v>
      </c>
      <c r="L14" s="35"/>
      <c r="M14" s="35"/>
      <c r="N14" s="35"/>
      <c r="O14" s="763"/>
      <c r="P14" s="97"/>
      <c r="Q14" s="97"/>
      <c r="R14" s="97"/>
      <c r="S14" s="97"/>
      <c r="T14" s="97"/>
      <c r="U14" s="97"/>
      <c r="V14" s="97"/>
      <c r="W14" s="178"/>
    </row>
    <row r="15" spans="2:23" ht="15.95" hidden="1" thickBot="1">
      <c r="B15" s="572"/>
      <c r="C15" s="601"/>
      <c r="D15" s="28"/>
      <c r="E15" s="28"/>
      <c r="F15" s="28"/>
      <c r="G15" s="28"/>
      <c r="H15" s="28"/>
      <c r="I15" s="546"/>
      <c r="J15" s="28"/>
      <c r="K15" s="28">
        <f>IFERROR(VLOOKUP(J15,'[11]Riesgos de corrupción'!$C$116:$D$151,2,0),0)</f>
        <v>0</v>
      </c>
      <c r="L15" s="28"/>
      <c r="M15" s="28"/>
      <c r="N15" s="28"/>
      <c r="O15" s="651"/>
      <c r="P15" s="96"/>
      <c r="Q15" s="96"/>
      <c r="R15" s="96"/>
      <c r="S15" s="96"/>
      <c r="T15" s="96"/>
      <c r="U15" s="96"/>
      <c r="V15" s="96"/>
      <c r="W15" s="176"/>
    </row>
    <row r="16" spans="2:23" ht="15.6" hidden="1">
      <c r="B16" s="570"/>
      <c r="C16" s="573"/>
      <c r="D16" s="25"/>
      <c r="E16" s="25">
        <f>IFERROR(VLOOKUP(D16,'[11]Riesgos de corrupción'!$Q$12:$R$47,2,0),0)</f>
        <v>0</v>
      </c>
      <c r="F16" s="25"/>
      <c r="G16" s="25"/>
      <c r="H16" s="25"/>
      <c r="I16" s="544" t="str">
        <f>IFERROR(VLOOKUP(B16,'[11]Riesgos de corrupción'!$C$156:$M$191,10,0),0)</f>
        <v>Bajo</v>
      </c>
      <c r="J16" s="25"/>
      <c r="K16" s="25">
        <f>IFERROR(VLOOKUP(J16,'[11]Riesgos de corrupción'!$C$116:$D$151,2,0),0)</f>
        <v>0</v>
      </c>
      <c r="L16" s="25"/>
      <c r="M16" s="25"/>
      <c r="N16" s="25"/>
      <c r="O16" s="544" t="str">
        <f>IFERROR(VLOOKUP(B16,'[11]Riesgos de corrupción'!$C$156:$M$191,11,0),0)</f>
        <v>Bajo</v>
      </c>
      <c r="P16" s="84"/>
      <c r="Q16" s="84"/>
      <c r="R16" s="84"/>
      <c r="S16" s="84"/>
      <c r="T16" s="84"/>
      <c r="U16" s="84"/>
      <c r="V16" s="84"/>
      <c r="W16" s="173"/>
    </row>
    <row r="17" spans="2:23" ht="15.6" hidden="1">
      <c r="B17" s="571"/>
      <c r="C17" s="574"/>
      <c r="D17" s="74"/>
      <c r="E17" s="74">
        <f>IFERROR(VLOOKUP(D17,'[11]Riesgos de corrupción'!$Q$12:$R$47,2,0),0)</f>
        <v>0</v>
      </c>
      <c r="F17" s="74"/>
      <c r="G17" s="74"/>
      <c r="H17" s="74"/>
      <c r="I17" s="545"/>
      <c r="J17" s="74"/>
      <c r="K17" s="74">
        <f>IFERROR(VLOOKUP(J17,'[11]Riesgos de corrupción'!$C$116:$D$151,2,0),0)</f>
        <v>0</v>
      </c>
      <c r="L17" s="74"/>
      <c r="M17" s="74"/>
      <c r="N17" s="74"/>
      <c r="O17" s="545"/>
      <c r="P17" s="97"/>
      <c r="Q17" s="97"/>
      <c r="R17" s="97"/>
      <c r="S17" s="97"/>
      <c r="T17" s="97"/>
      <c r="U17" s="97"/>
      <c r="V17" s="97"/>
      <c r="W17" s="178"/>
    </row>
    <row r="18" spans="2:23" ht="15.95" hidden="1" thickBot="1">
      <c r="B18" s="572"/>
      <c r="C18" s="575"/>
      <c r="D18" s="30"/>
      <c r="E18" s="30">
        <f>IFERROR(VLOOKUP(D18,'[11]Riesgos de corrupción'!$Q$12:$R$47,2,0),0)</f>
        <v>0</v>
      </c>
      <c r="F18" s="30"/>
      <c r="G18" s="30"/>
      <c r="H18" s="30"/>
      <c r="I18" s="546"/>
      <c r="J18" s="30"/>
      <c r="K18" s="30">
        <f>IFERROR(VLOOKUP(J18,'[11]Riesgos de corrupción'!$C$116:$D$151,2,0),0)</f>
        <v>0</v>
      </c>
      <c r="L18" s="30"/>
      <c r="M18" s="30"/>
      <c r="N18" s="30"/>
      <c r="O18" s="546"/>
      <c r="P18" s="96"/>
      <c r="Q18" s="96"/>
      <c r="R18" s="96"/>
      <c r="S18" s="96"/>
      <c r="T18" s="96"/>
      <c r="U18" s="96"/>
      <c r="V18" s="96"/>
      <c r="W18" s="176"/>
    </row>
    <row r="19" spans="2:23" ht="15.6" hidden="1">
      <c r="B19" s="570"/>
      <c r="C19" s="573"/>
      <c r="D19" s="25"/>
      <c r="E19" s="25">
        <f>IFERROR(VLOOKUP(D19,'[11]Riesgos de corrupción'!$Q$12:$R$47,2,0),0)</f>
        <v>0</v>
      </c>
      <c r="F19" s="25"/>
      <c r="G19" s="25"/>
      <c r="H19" s="25"/>
      <c r="I19" s="544" t="str">
        <f>IFERROR(VLOOKUP(B19,'[11]Riesgos de corrupción'!$C$156:$M$191,10,0),0)</f>
        <v>Bajo</v>
      </c>
      <c r="J19" s="25"/>
      <c r="K19" s="25">
        <f>IFERROR(VLOOKUP(J19,'[11]Riesgos de corrupción'!$C$116:$D$151,2,0),0)</f>
        <v>0</v>
      </c>
      <c r="L19" s="25"/>
      <c r="M19" s="25"/>
      <c r="N19" s="25"/>
      <c r="O19" s="544" t="str">
        <f>IFERROR(VLOOKUP(B19,'[11]Riesgos de corrupción'!$C$156:$M$191,11,0),0)</f>
        <v>Bajo</v>
      </c>
      <c r="P19" s="84"/>
      <c r="Q19" s="84"/>
      <c r="R19" s="84"/>
      <c r="S19" s="84"/>
      <c r="T19" s="84"/>
      <c r="U19" s="84"/>
      <c r="V19" s="84"/>
      <c r="W19" s="173"/>
    </row>
    <row r="20" spans="2:23" ht="15.6" hidden="1">
      <c r="B20" s="571"/>
      <c r="C20" s="574"/>
      <c r="D20" s="74"/>
      <c r="E20" s="74">
        <f>IFERROR(VLOOKUP(D20,'[11]Riesgos de corrupción'!$Q$12:$R$47,2,0),0)</f>
        <v>0</v>
      </c>
      <c r="F20" s="74"/>
      <c r="G20" s="74"/>
      <c r="H20" s="74"/>
      <c r="I20" s="545"/>
      <c r="J20" s="74"/>
      <c r="K20" s="74">
        <f>IFERROR(VLOOKUP(J20,'[11]Riesgos de corrupción'!$C$116:$D$151,2,0),0)</f>
        <v>0</v>
      </c>
      <c r="L20" s="74"/>
      <c r="M20" s="74"/>
      <c r="N20" s="74"/>
      <c r="O20" s="545"/>
      <c r="P20" s="97"/>
      <c r="Q20" s="97"/>
      <c r="R20" s="97"/>
      <c r="S20" s="97"/>
      <c r="T20" s="97"/>
      <c r="U20" s="97"/>
      <c r="V20" s="97"/>
      <c r="W20" s="178"/>
    </row>
    <row r="21" spans="2:23" ht="15.95" hidden="1" thickBot="1">
      <c r="B21" s="572"/>
      <c r="C21" s="575"/>
      <c r="D21" s="30"/>
      <c r="E21" s="30">
        <f>IFERROR(VLOOKUP(D21,'[11]Riesgos de corrupción'!$Q$12:$R$47,2,0),0)</f>
        <v>0</v>
      </c>
      <c r="F21" s="30"/>
      <c r="G21" s="30"/>
      <c r="H21" s="30"/>
      <c r="I21" s="546"/>
      <c r="J21" s="30"/>
      <c r="K21" s="30">
        <f>IFERROR(VLOOKUP(J21,'[11]Riesgos de corrupción'!$C$116:$D$151,2,0),0)</f>
        <v>0</v>
      </c>
      <c r="L21" s="30"/>
      <c r="M21" s="30"/>
      <c r="N21" s="30"/>
      <c r="O21" s="546"/>
      <c r="P21" s="96"/>
      <c r="Q21" s="96"/>
      <c r="R21" s="96"/>
      <c r="S21" s="96"/>
      <c r="T21" s="96"/>
      <c r="U21" s="96"/>
      <c r="V21" s="96"/>
      <c r="W21" s="176"/>
    </row>
    <row r="22" spans="2:23" ht="15.6" hidden="1">
      <c r="B22" s="570"/>
      <c r="C22" s="573"/>
      <c r="D22" s="25"/>
      <c r="E22" s="25">
        <f>IFERROR(VLOOKUP(D22,'[11]Riesgos de corrupción'!$Q$12:$R$47,2,0),0)</f>
        <v>0</v>
      </c>
      <c r="F22" s="25"/>
      <c r="G22" s="25"/>
      <c r="H22" s="25"/>
      <c r="I22" s="544" t="str">
        <f>IFERROR(VLOOKUP(B22,'[11]Riesgos de corrupción'!$C$156:$M$191,10,0),0)</f>
        <v>Bajo</v>
      </c>
      <c r="J22" s="25"/>
      <c r="K22" s="25">
        <f>IFERROR(VLOOKUP(J22,'[11]Riesgos de corrupción'!$C$116:$D$151,2,0),0)</f>
        <v>0</v>
      </c>
      <c r="L22" s="25"/>
      <c r="M22" s="25"/>
      <c r="N22" s="25"/>
      <c r="O22" s="544" t="str">
        <f>IFERROR(VLOOKUP(B22,'[11]Riesgos de corrupción'!$C$156:$M$191,11,0),0)</f>
        <v>Bajo</v>
      </c>
      <c r="P22" s="84"/>
      <c r="Q22" s="84"/>
      <c r="R22" s="84"/>
      <c r="S22" s="84"/>
      <c r="T22" s="84"/>
      <c r="U22" s="84"/>
      <c r="V22" s="84"/>
      <c r="W22" s="173"/>
    </row>
    <row r="23" spans="2:23" ht="15.6" hidden="1">
      <c r="B23" s="571"/>
      <c r="C23" s="574"/>
      <c r="D23" s="74"/>
      <c r="E23" s="74">
        <f>IFERROR(VLOOKUP(D23,'[11]Riesgos de corrupción'!$Q$12:$R$47,2,0),0)</f>
        <v>0</v>
      </c>
      <c r="F23" s="74"/>
      <c r="G23" s="74"/>
      <c r="H23" s="74"/>
      <c r="I23" s="545"/>
      <c r="J23" s="74"/>
      <c r="K23" s="74">
        <f>IFERROR(VLOOKUP(J23,'[11]Riesgos de corrupción'!$C$116:$D$151,2,0),0)</f>
        <v>0</v>
      </c>
      <c r="L23" s="74"/>
      <c r="M23" s="74"/>
      <c r="N23" s="74"/>
      <c r="O23" s="545"/>
      <c r="P23" s="97"/>
      <c r="Q23" s="97"/>
      <c r="R23" s="97"/>
      <c r="S23" s="97"/>
      <c r="T23" s="97"/>
      <c r="U23" s="97"/>
      <c r="V23" s="97"/>
      <c r="W23" s="178"/>
    </row>
    <row r="24" spans="2:23" ht="15.95" hidden="1" thickBot="1">
      <c r="B24" s="572"/>
      <c r="C24" s="575"/>
      <c r="D24" s="30"/>
      <c r="E24" s="30">
        <f>IFERROR(VLOOKUP(D24,'[11]Riesgos de corrupción'!$Q$12:$R$47,2,0),0)</f>
        <v>0</v>
      </c>
      <c r="F24" s="30"/>
      <c r="G24" s="30"/>
      <c r="H24" s="30"/>
      <c r="I24" s="546"/>
      <c r="J24" s="30"/>
      <c r="K24" s="30">
        <f>IFERROR(VLOOKUP(J24,'[11]Riesgos de corrupción'!$C$116:$D$151,2,0),0)</f>
        <v>0</v>
      </c>
      <c r="L24" s="30"/>
      <c r="M24" s="30"/>
      <c r="N24" s="30"/>
      <c r="O24" s="546"/>
      <c r="P24" s="96"/>
      <c r="Q24" s="96"/>
      <c r="R24" s="96"/>
      <c r="S24" s="96"/>
      <c r="T24" s="96"/>
      <c r="U24" s="96"/>
      <c r="V24" s="96"/>
      <c r="W24" s="176"/>
    </row>
    <row r="25" spans="2:23" ht="15.6" hidden="1">
      <c r="B25" s="570"/>
      <c r="C25" s="573"/>
      <c r="D25" s="25"/>
      <c r="E25" s="25">
        <f>IFERROR(VLOOKUP(D25,'[11]Riesgos de corrupción'!$Q$12:$R$47,2,0),0)</f>
        <v>0</v>
      </c>
      <c r="F25" s="25"/>
      <c r="G25" s="25"/>
      <c r="H25" s="25"/>
      <c r="I25" s="544" t="str">
        <f>IFERROR(VLOOKUP(B25,'[11]Riesgos de corrupción'!$C$156:$M$191,10,0),0)</f>
        <v>Bajo</v>
      </c>
      <c r="J25" s="25"/>
      <c r="K25" s="25">
        <f>IFERROR(VLOOKUP(J25,'[11]Riesgos de corrupción'!$C$116:$D$151,2,0),0)</f>
        <v>0</v>
      </c>
      <c r="L25" s="25"/>
      <c r="M25" s="25"/>
      <c r="N25" s="25"/>
      <c r="O25" s="544" t="str">
        <f>IFERROR(VLOOKUP(B25,'[11]Riesgos de corrupción'!$C$156:$M$191,11,0),0)</f>
        <v>Bajo</v>
      </c>
      <c r="P25" s="84"/>
      <c r="Q25" s="84"/>
      <c r="R25" s="84"/>
      <c r="S25" s="84"/>
      <c r="T25" s="84"/>
      <c r="U25" s="84"/>
      <c r="V25" s="84"/>
      <c r="W25" s="173"/>
    </row>
    <row r="26" spans="2:23" ht="15.6" hidden="1">
      <c r="B26" s="571"/>
      <c r="C26" s="574"/>
      <c r="D26" s="74"/>
      <c r="E26" s="74">
        <f>IFERROR(VLOOKUP(D26,'[11]Riesgos de corrupción'!$Q$12:$R$47,2,0),0)</f>
        <v>0</v>
      </c>
      <c r="F26" s="74"/>
      <c r="G26" s="74"/>
      <c r="H26" s="74"/>
      <c r="I26" s="545"/>
      <c r="J26" s="74"/>
      <c r="K26" s="74">
        <f>IFERROR(VLOOKUP(J26,'[11]Riesgos de corrupción'!$C$116:$D$151,2,0),0)</f>
        <v>0</v>
      </c>
      <c r="L26" s="74"/>
      <c r="M26" s="74"/>
      <c r="N26" s="74"/>
      <c r="O26" s="545"/>
      <c r="P26" s="97"/>
      <c r="Q26" s="97"/>
      <c r="R26" s="97"/>
      <c r="S26" s="97"/>
      <c r="T26" s="97"/>
      <c r="U26" s="97"/>
      <c r="V26" s="97"/>
      <c r="W26" s="178"/>
    </row>
    <row r="27" spans="2:23" ht="15.95" hidden="1" thickBot="1">
      <c r="B27" s="572"/>
      <c r="C27" s="575"/>
      <c r="D27" s="30"/>
      <c r="E27" s="30">
        <f>IFERROR(VLOOKUP(D27,'[11]Riesgos de corrupción'!$Q$12:$R$47,2,0),0)</f>
        <v>0</v>
      </c>
      <c r="F27" s="30"/>
      <c r="G27" s="30"/>
      <c r="H27" s="30"/>
      <c r="I27" s="546"/>
      <c r="J27" s="30"/>
      <c r="K27" s="30">
        <f>IFERROR(VLOOKUP(J27,'[11]Riesgos de corrupción'!$C$116:$D$151,2,0),0)</f>
        <v>0</v>
      </c>
      <c r="L27" s="30"/>
      <c r="M27" s="30"/>
      <c r="N27" s="30"/>
      <c r="O27" s="546"/>
      <c r="P27" s="96"/>
      <c r="Q27" s="96"/>
      <c r="R27" s="96"/>
      <c r="S27" s="96"/>
      <c r="T27" s="96"/>
      <c r="U27" s="96"/>
      <c r="V27" s="96"/>
      <c r="W27" s="176"/>
    </row>
    <row r="28" spans="2:23" ht="15.6" hidden="1">
      <c r="B28" s="570"/>
      <c r="C28" s="573"/>
      <c r="D28" s="25"/>
      <c r="E28" s="25">
        <f>IFERROR(VLOOKUP(D28,'[11]Riesgos de corrupción'!$Q$12:$R$47,2,0),0)</f>
        <v>0</v>
      </c>
      <c r="F28" s="25"/>
      <c r="G28" s="25"/>
      <c r="H28" s="25"/>
      <c r="I28" s="544" t="str">
        <f>IFERROR(VLOOKUP(B28,'[11]Riesgos de corrupción'!$C$156:$M$191,10,0),0)</f>
        <v>Bajo</v>
      </c>
      <c r="J28" s="25"/>
      <c r="K28" s="25">
        <f>IFERROR(VLOOKUP(J28,'[11]Riesgos de corrupción'!$C$116:$D$151,2,0),0)</f>
        <v>0</v>
      </c>
      <c r="L28" s="25"/>
      <c r="M28" s="25"/>
      <c r="N28" s="25"/>
      <c r="O28" s="544" t="str">
        <f>IFERROR(VLOOKUP(B28,'[11]Riesgos de corrupción'!$C$156:$M$191,11,0),0)</f>
        <v>Bajo</v>
      </c>
      <c r="P28" s="84"/>
      <c r="Q28" s="84"/>
      <c r="R28" s="84"/>
      <c r="S28" s="84"/>
      <c r="T28" s="84"/>
      <c r="U28" s="84"/>
      <c r="V28" s="84"/>
      <c r="W28" s="173"/>
    </row>
    <row r="29" spans="2:23" ht="15.6" hidden="1">
      <c r="B29" s="571"/>
      <c r="C29" s="574"/>
      <c r="D29" s="74"/>
      <c r="E29" s="74">
        <f>IFERROR(VLOOKUP(D29,'[11]Riesgos de corrupción'!$Q$12:$R$47,2,0),0)</f>
        <v>0</v>
      </c>
      <c r="F29" s="74"/>
      <c r="G29" s="74"/>
      <c r="H29" s="74"/>
      <c r="I29" s="545"/>
      <c r="J29" s="74"/>
      <c r="K29" s="74">
        <f>IFERROR(VLOOKUP(J29,'[11]Riesgos de corrupción'!$C$116:$D$151,2,0),0)</f>
        <v>0</v>
      </c>
      <c r="L29" s="74"/>
      <c r="M29" s="74"/>
      <c r="N29" s="74"/>
      <c r="O29" s="545"/>
      <c r="P29" s="97"/>
      <c r="Q29" s="97"/>
      <c r="R29" s="97"/>
      <c r="S29" s="97"/>
      <c r="T29" s="97"/>
      <c r="U29" s="97"/>
      <c r="V29" s="97"/>
      <c r="W29" s="178"/>
    </row>
    <row r="30" spans="2:23" ht="15.95" hidden="1" thickBot="1">
      <c r="B30" s="572"/>
      <c r="C30" s="575"/>
      <c r="D30" s="30"/>
      <c r="E30" s="30">
        <f>IFERROR(VLOOKUP(D30,'[11]Riesgos de corrupción'!$Q$12:$R$47,2,0),0)</f>
        <v>0</v>
      </c>
      <c r="F30" s="30"/>
      <c r="G30" s="30"/>
      <c r="H30" s="30"/>
      <c r="I30" s="546"/>
      <c r="J30" s="30"/>
      <c r="K30" s="30">
        <f>IFERROR(VLOOKUP(J30,'[11]Riesgos de corrupción'!$C$116:$D$151,2,0),0)</f>
        <v>0</v>
      </c>
      <c r="L30" s="30"/>
      <c r="M30" s="30"/>
      <c r="N30" s="30"/>
      <c r="O30" s="546"/>
      <c r="P30" s="96"/>
      <c r="Q30" s="96"/>
      <c r="R30" s="96"/>
      <c r="S30" s="96"/>
      <c r="T30" s="96"/>
      <c r="U30" s="96"/>
      <c r="V30" s="96"/>
      <c r="W30" s="176"/>
    </row>
    <row r="31" spans="2:23" ht="15.6" hidden="1">
      <c r="B31" s="570"/>
      <c r="C31" s="573"/>
      <c r="D31" s="25"/>
      <c r="E31" s="25">
        <f>IFERROR(VLOOKUP(D31,'[11]Riesgos de corrupción'!$Q$12:$R$47,2,0),0)</f>
        <v>0</v>
      </c>
      <c r="F31" s="25"/>
      <c r="G31" s="25"/>
      <c r="H31" s="25"/>
      <c r="I31" s="544" t="str">
        <f>IFERROR(VLOOKUP(B31,'[11]Riesgos de corrupción'!$C$156:$M$191,10,0),0)</f>
        <v>Bajo</v>
      </c>
      <c r="J31" s="25"/>
      <c r="K31" s="25">
        <f>IFERROR(VLOOKUP(J31,'[11]Riesgos de corrupción'!$C$116:$D$151,2,0),0)</f>
        <v>0</v>
      </c>
      <c r="L31" s="25"/>
      <c r="M31" s="25"/>
      <c r="N31" s="25"/>
      <c r="O31" s="544" t="str">
        <f>IFERROR(VLOOKUP(B31,'[11]Riesgos de corrupción'!$C$156:$M$191,11,0),0)</f>
        <v>Bajo</v>
      </c>
      <c r="P31" s="84"/>
      <c r="Q31" s="84"/>
      <c r="R31" s="84"/>
      <c r="S31" s="84"/>
      <c r="T31" s="84"/>
      <c r="U31" s="84"/>
      <c r="V31" s="84"/>
      <c r="W31" s="173"/>
    </row>
    <row r="32" spans="2:23" ht="15.6" hidden="1">
      <c r="B32" s="571"/>
      <c r="C32" s="574"/>
      <c r="D32" s="74"/>
      <c r="E32" s="74">
        <f>IFERROR(VLOOKUP(D32,'[11]Riesgos de corrupción'!$Q$12:$R$47,2,0),0)</f>
        <v>0</v>
      </c>
      <c r="F32" s="74"/>
      <c r="G32" s="74"/>
      <c r="H32" s="74"/>
      <c r="I32" s="545"/>
      <c r="J32" s="74"/>
      <c r="K32" s="74">
        <f>IFERROR(VLOOKUP(J32,'[11]Riesgos de corrupción'!$C$116:$D$151,2,0),0)</f>
        <v>0</v>
      </c>
      <c r="L32" s="74"/>
      <c r="M32" s="74"/>
      <c r="N32" s="74"/>
      <c r="O32" s="545"/>
      <c r="P32" s="97"/>
      <c r="Q32" s="97"/>
      <c r="R32" s="97"/>
      <c r="S32" s="97"/>
      <c r="T32" s="97"/>
      <c r="U32" s="97"/>
      <c r="V32" s="97"/>
      <c r="W32" s="178"/>
    </row>
    <row r="33" spans="2:23" ht="15.95" hidden="1" thickBot="1">
      <c r="B33" s="572"/>
      <c r="C33" s="575"/>
      <c r="D33" s="30"/>
      <c r="E33" s="30">
        <f>IFERROR(VLOOKUP(D33,'[11]Riesgos de corrupción'!$Q$12:$R$47,2,0),0)</f>
        <v>0</v>
      </c>
      <c r="F33" s="30"/>
      <c r="G33" s="30"/>
      <c r="H33" s="30"/>
      <c r="I33" s="546"/>
      <c r="J33" s="30"/>
      <c r="K33" s="30">
        <f>IFERROR(VLOOKUP(J33,'[11]Riesgos de corrupción'!$C$116:$D$151,2,0),0)</f>
        <v>0</v>
      </c>
      <c r="L33" s="30"/>
      <c r="M33" s="30"/>
      <c r="N33" s="30"/>
      <c r="O33" s="546"/>
      <c r="P33" s="96"/>
      <c r="Q33" s="96"/>
      <c r="R33" s="96"/>
      <c r="S33" s="96"/>
      <c r="T33" s="96"/>
      <c r="U33" s="96"/>
      <c r="V33" s="96"/>
      <c r="W33" s="176"/>
    </row>
    <row r="34" spans="2:23" ht="15.6" hidden="1">
      <c r="B34" s="570"/>
      <c r="C34" s="573"/>
      <c r="D34" s="25"/>
      <c r="E34" s="25">
        <f>IFERROR(VLOOKUP(D34,'[11]Riesgos de corrupción'!$Q$12:$R$47,2,0),0)</f>
        <v>0</v>
      </c>
      <c r="F34" s="25"/>
      <c r="G34" s="25"/>
      <c r="H34" s="25"/>
      <c r="I34" s="544" t="str">
        <f>IFERROR(VLOOKUP(B34,'[11]Riesgos de corrupción'!$C$156:$M$191,10,0),0)</f>
        <v>Bajo</v>
      </c>
      <c r="J34" s="25"/>
      <c r="K34" s="25">
        <f>IFERROR(VLOOKUP(J34,'[11]Riesgos de corrupción'!$C$116:$D$151,2,0),0)</f>
        <v>0</v>
      </c>
      <c r="L34" s="25"/>
      <c r="M34" s="25"/>
      <c r="N34" s="25"/>
      <c r="O34" s="544" t="str">
        <f>IFERROR(VLOOKUP(B34,'[11]Riesgos de corrupción'!$C$156:$M$191,11,0),0)</f>
        <v>Bajo</v>
      </c>
      <c r="P34" s="84"/>
      <c r="Q34" s="84"/>
      <c r="R34" s="84"/>
      <c r="S34" s="84"/>
      <c r="T34" s="84"/>
      <c r="U34" s="84"/>
      <c r="V34" s="84"/>
      <c r="W34" s="173"/>
    </row>
    <row r="35" spans="2:23" ht="15.6" hidden="1">
      <c r="B35" s="571"/>
      <c r="C35" s="574"/>
      <c r="D35" s="74"/>
      <c r="E35" s="74">
        <f>IFERROR(VLOOKUP(D35,'[11]Riesgos de corrupción'!$Q$12:$R$47,2,0),0)</f>
        <v>0</v>
      </c>
      <c r="F35" s="74"/>
      <c r="G35" s="74"/>
      <c r="H35" s="74"/>
      <c r="I35" s="545"/>
      <c r="J35" s="74"/>
      <c r="K35" s="74">
        <f>IFERROR(VLOOKUP(J35,'[11]Riesgos de corrupción'!$C$116:$D$151,2,0),0)</f>
        <v>0</v>
      </c>
      <c r="L35" s="74"/>
      <c r="M35" s="74"/>
      <c r="N35" s="74"/>
      <c r="O35" s="545"/>
      <c r="P35" s="97"/>
      <c r="Q35" s="97"/>
      <c r="R35" s="97"/>
      <c r="S35" s="97"/>
      <c r="T35" s="97"/>
      <c r="U35" s="97"/>
      <c r="V35" s="97"/>
      <c r="W35" s="178"/>
    </row>
    <row r="36" spans="2:23" ht="15.95" hidden="1" thickBot="1">
      <c r="B36" s="572"/>
      <c r="C36" s="575"/>
      <c r="D36" s="30"/>
      <c r="E36" s="30">
        <f>IFERROR(VLOOKUP(D36,'[11]Riesgos de corrupción'!$Q$12:$R$47,2,0),0)</f>
        <v>0</v>
      </c>
      <c r="F36" s="30"/>
      <c r="G36" s="30"/>
      <c r="H36" s="30"/>
      <c r="I36" s="546"/>
      <c r="J36" s="30"/>
      <c r="K36" s="30">
        <f>IFERROR(VLOOKUP(J36,'[11]Riesgos de corrupción'!$C$116:$D$151,2,0),0)</f>
        <v>0</v>
      </c>
      <c r="L36" s="30"/>
      <c r="M36" s="30"/>
      <c r="N36" s="30"/>
      <c r="O36" s="546"/>
      <c r="P36" s="96"/>
      <c r="Q36" s="96"/>
      <c r="R36" s="96"/>
      <c r="S36" s="96"/>
      <c r="T36" s="96"/>
      <c r="U36" s="96"/>
      <c r="V36" s="96"/>
      <c r="W36" s="176"/>
    </row>
    <row r="37" spans="2:23" ht="15.6" hidden="1">
      <c r="B37" s="570"/>
      <c r="C37" s="573"/>
      <c r="D37" s="25"/>
      <c r="E37" s="25">
        <f>IFERROR(VLOOKUP(D37,'[11]Riesgos de corrupción'!$Q$12:$R$47,2,0),0)</f>
        <v>0</v>
      </c>
      <c r="F37" s="25"/>
      <c r="G37" s="25"/>
      <c r="H37" s="25"/>
      <c r="I37" s="544" t="str">
        <f>IFERROR(VLOOKUP(B37,'[11]Riesgos de corrupción'!$C$156:$M$191,10,0),0)</f>
        <v>Bajo</v>
      </c>
      <c r="J37" s="25"/>
      <c r="K37" s="25">
        <f>IFERROR(VLOOKUP(J37,'[11]Riesgos de corrupción'!$C$116:$D$151,2,0),0)</f>
        <v>0</v>
      </c>
      <c r="L37" s="25"/>
      <c r="M37" s="25"/>
      <c r="N37" s="25"/>
      <c r="O37" s="544" t="str">
        <f>IFERROR(VLOOKUP(B37,'[11]Riesgos de corrupción'!$C$156:$M$191,11,0),0)</f>
        <v>Bajo</v>
      </c>
      <c r="P37" s="84"/>
      <c r="Q37" s="84"/>
      <c r="R37" s="84"/>
      <c r="S37" s="84"/>
      <c r="T37" s="84"/>
      <c r="U37" s="84"/>
      <c r="V37" s="84"/>
      <c r="W37" s="173"/>
    </row>
    <row r="38" spans="2:23" ht="15.6" hidden="1">
      <c r="B38" s="571"/>
      <c r="C38" s="574"/>
      <c r="D38" s="74"/>
      <c r="E38" s="74">
        <f>IFERROR(VLOOKUP(D38,'[11]Riesgos de corrupción'!$Q$12:$R$47,2,0),0)</f>
        <v>0</v>
      </c>
      <c r="F38" s="74"/>
      <c r="G38" s="74"/>
      <c r="H38" s="74"/>
      <c r="I38" s="545"/>
      <c r="J38" s="74"/>
      <c r="K38" s="74">
        <f>IFERROR(VLOOKUP(J38,'[11]Riesgos de corrupción'!$C$116:$D$151,2,0),0)</f>
        <v>0</v>
      </c>
      <c r="L38" s="74"/>
      <c r="M38" s="74"/>
      <c r="N38" s="74"/>
      <c r="O38" s="545"/>
      <c r="P38" s="97"/>
      <c r="Q38" s="97"/>
      <c r="R38" s="97"/>
      <c r="S38" s="97"/>
      <c r="T38" s="97"/>
      <c r="U38" s="97"/>
      <c r="V38" s="97"/>
      <c r="W38" s="178"/>
    </row>
    <row r="39" spans="2:23" ht="15.95" hidden="1" thickBot="1">
      <c r="B39" s="572"/>
      <c r="C39" s="575"/>
      <c r="D39" s="30"/>
      <c r="E39" s="30">
        <f>IFERROR(VLOOKUP(D39,'[11]Riesgos de corrupción'!$Q$12:$R$47,2,0),0)</f>
        <v>0</v>
      </c>
      <c r="F39" s="30"/>
      <c r="G39" s="30"/>
      <c r="H39" s="30"/>
      <c r="I39" s="546"/>
      <c r="J39" s="30"/>
      <c r="K39" s="30">
        <f>IFERROR(VLOOKUP(J39,'[11]Riesgos de corrupción'!$C$116:$D$151,2,0),0)</f>
        <v>0</v>
      </c>
      <c r="L39" s="30"/>
      <c r="M39" s="30"/>
      <c r="N39" s="30"/>
      <c r="O39" s="546"/>
      <c r="P39" s="96"/>
      <c r="Q39" s="96"/>
      <c r="R39" s="96"/>
      <c r="S39" s="96"/>
      <c r="T39" s="96"/>
      <c r="U39" s="96"/>
      <c r="V39" s="96"/>
      <c r="W39" s="176"/>
    </row>
    <row r="40" spans="2:23" ht="15.6" hidden="1">
      <c r="B40" s="570"/>
      <c r="C40" s="573"/>
      <c r="D40" s="25"/>
      <c r="E40" s="25">
        <f>IFERROR(VLOOKUP(D40,'[11]Riesgos de corrupción'!$Q$12:$R$47,2,0),0)</f>
        <v>0</v>
      </c>
      <c r="F40" s="25"/>
      <c r="G40" s="25"/>
      <c r="H40" s="25"/>
      <c r="I40" s="544" t="str">
        <f>IFERROR(VLOOKUP(B40,'[11]Riesgos de corrupción'!$C$156:$M$191,10,0),0)</f>
        <v>Bajo</v>
      </c>
      <c r="J40" s="25"/>
      <c r="K40" s="25">
        <f>IFERROR(VLOOKUP(J40,'[11]Riesgos de corrupción'!$C$116:$D$151,2,0),0)</f>
        <v>0</v>
      </c>
      <c r="L40" s="25"/>
      <c r="M40" s="25"/>
      <c r="N40" s="25"/>
      <c r="O40" s="544" t="str">
        <f>IFERROR(VLOOKUP(B40,'[11]Riesgos de corrupción'!$C$156:$M$191,11,0),0)</f>
        <v>Bajo</v>
      </c>
      <c r="P40" s="84"/>
      <c r="Q40" s="84"/>
      <c r="R40" s="84"/>
      <c r="S40" s="84"/>
      <c r="T40" s="84"/>
      <c r="U40" s="84"/>
      <c r="V40" s="84"/>
      <c r="W40" s="173"/>
    </row>
    <row r="41" spans="2:23" ht="15.6" hidden="1">
      <c r="B41" s="571"/>
      <c r="C41" s="574"/>
      <c r="D41" s="74"/>
      <c r="E41" s="74">
        <f>IFERROR(VLOOKUP(D41,'[11]Riesgos de corrupción'!$Q$12:$R$47,2,0),0)</f>
        <v>0</v>
      </c>
      <c r="F41" s="74"/>
      <c r="G41" s="74"/>
      <c r="H41" s="74"/>
      <c r="I41" s="545"/>
      <c r="J41" s="74"/>
      <c r="K41" s="74">
        <f>IFERROR(VLOOKUP(J41,'[11]Riesgos de corrupción'!$C$116:$D$151,2,0),0)</f>
        <v>0</v>
      </c>
      <c r="L41" s="74"/>
      <c r="M41" s="74"/>
      <c r="N41" s="74"/>
      <c r="O41" s="545"/>
      <c r="P41" s="97"/>
      <c r="Q41" s="97"/>
      <c r="R41" s="97"/>
      <c r="S41" s="97"/>
      <c r="T41" s="97"/>
      <c r="U41" s="97"/>
      <c r="V41" s="97"/>
      <c r="W41" s="178"/>
    </row>
    <row r="42" spans="2:23" ht="15.95" hidden="1" thickBot="1">
      <c r="B42" s="572"/>
      <c r="C42" s="575"/>
      <c r="D42" s="30"/>
      <c r="E42" s="30">
        <f>IFERROR(VLOOKUP(D42,'[11]Riesgos de corrupción'!$Q$12:$R$47,2,0),0)</f>
        <v>0</v>
      </c>
      <c r="F42" s="30"/>
      <c r="G42" s="30"/>
      <c r="H42" s="30"/>
      <c r="I42" s="546"/>
      <c r="J42" s="30"/>
      <c r="K42" s="30">
        <f>IFERROR(VLOOKUP(J42,'[11]Riesgos de corrupción'!$C$116:$D$151,2,0),0)</f>
        <v>0</v>
      </c>
      <c r="L42" s="30"/>
      <c r="M42" s="30"/>
      <c r="N42" s="30"/>
      <c r="O42" s="546"/>
      <c r="P42" s="96"/>
      <c r="Q42" s="96"/>
      <c r="R42" s="96"/>
      <c r="S42" s="96"/>
      <c r="T42" s="96"/>
      <c r="U42" s="96"/>
      <c r="V42" s="96"/>
      <c r="W42" s="176"/>
    </row>
    <row r="44" spans="2:23">
      <c r="P44" s="50"/>
    </row>
  </sheetData>
  <mergeCells count="82">
    <mergeCell ref="U11:U12"/>
    <mergeCell ref="V11:V12"/>
    <mergeCell ref="W11:W12"/>
    <mergeCell ref="B40:B42"/>
    <mergeCell ref="C40:C42"/>
    <mergeCell ref="I40:I42"/>
    <mergeCell ref="O40:O42"/>
    <mergeCell ref="B34:B36"/>
    <mergeCell ref="C34:C36"/>
    <mergeCell ref="I34:I36"/>
    <mergeCell ref="O34:O36"/>
    <mergeCell ref="B37:B39"/>
    <mergeCell ref="C37:C39"/>
    <mergeCell ref="I37:I39"/>
    <mergeCell ref="O37:O39"/>
    <mergeCell ref="B28:B30"/>
    <mergeCell ref="C28:C30"/>
    <mergeCell ref="I28:I30"/>
    <mergeCell ref="O28:O30"/>
    <mergeCell ref="B31:B33"/>
    <mergeCell ref="C31:C33"/>
    <mergeCell ref="I31:I33"/>
    <mergeCell ref="O31:O33"/>
    <mergeCell ref="B22:B24"/>
    <mergeCell ref="C22:C24"/>
    <mergeCell ref="I22:I24"/>
    <mergeCell ref="O22:O24"/>
    <mergeCell ref="B25:B27"/>
    <mergeCell ref="C25:C27"/>
    <mergeCell ref="I25:I27"/>
    <mergeCell ref="O25:O27"/>
    <mergeCell ref="B16:B18"/>
    <mergeCell ref="C16:C18"/>
    <mergeCell ref="I16:I18"/>
    <mergeCell ref="O16:O18"/>
    <mergeCell ref="B19:B21"/>
    <mergeCell ref="C19:C21"/>
    <mergeCell ref="I19:I21"/>
    <mergeCell ref="O19:O21"/>
    <mergeCell ref="Q11:Q12"/>
    <mergeCell ref="R11:R12"/>
    <mergeCell ref="S11:S12"/>
    <mergeCell ref="T11:T12"/>
    <mergeCell ref="B13:B15"/>
    <mergeCell ref="C13:C15"/>
    <mergeCell ref="D13:D14"/>
    <mergeCell ref="E13:E14"/>
    <mergeCell ref="I13:I15"/>
    <mergeCell ref="O13:O15"/>
    <mergeCell ref="B11:B12"/>
    <mergeCell ref="C11:C12"/>
    <mergeCell ref="I11:I12"/>
    <mergeCell ref="O11:O12"/>
    <mergeCell ref="P11:P12"/>
    <mergeCell ref="L7:N7"/>
    <mergeCell ref="P7:T7"/>
    <mergeCell ref="U7:W7"/>
    <mergeCell ref="B9:B10"/>
    <mergeCell ref="C9:C10"/>
    <mergeCell ref="I9:I10"/>
    <mergeCell ref="O9:O10"/>
    <mergeCell ref="P9:P10"/>
    <mergeCell ref="Q9:Q10"/>
    <mergeCell ref="R9:R10"/>
    <mergeCell ref="J7:K7"/>
    <mergeCell ref="S9:S10"/>
    <mergeCell ref="T9:T10"/>
    <mergeCell ref="W9:W10"/>
    <mergeCell ref="U9:U10"/>
    <mergeCell ref="V9:V10"/>
    <mergeCell ref="B5:C5"/>
    <mergeCell ref="D5:H5"/>
    <mergeCell ref="B7:C7"/>
    <mergeCell ref="D7:E7"/>
    <mergeCell ref="F7:H7"/>
    <mergeCell ref="B1:C3"/>
    <mergeCell ref="D1:L1"/>
    <mergeCell ref="M1:O1"/>
    <mergeCell ref="D2:L2"/>
    <mergeCell ref="M2:O2"/>
    <mergeCell ref="D3:L3"/>
    <mergeCell ref="M3:O3"/>
  </mergeCells>
  <conditionalFormatting sqref="D9:D10">
    <cfRule type="duplicateValues" dxfId="5" priority="2"/>
  </conditionalFormatting>
  <conditionalFormatting sqref="D11">
    <cfRule type="duplicateValues" dxfId="4" priority="1"/>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C00-000000000000}">
          <x14:formula1>
            <xm:f>'C:\Users\51966169\Downloads\[MIS1 Delimitación Promoción R. Corrupcion 2024 SGTO noviembre  .xlsx]Lista'!#REF!</xm:f>
          </x14:formula1>
          <xm:sqref>R9 R11 R13:R42</xm:sqref>
        </x14:dataValidation>
        <x14:dataValidation type="list" allowBlank="1" showInputMessage="1" showErrorMessage="1" xr:uid="{00000000-0002-0000-0C00-000001000000}">
          <x14:formula1>
            <xm:f>'C:\Users\51966169\Downloads\[MIS1 Delimitación Promoción R. Corrupcion 2024 SGTO noviembre  .xlsx]Riesgos de corrupción'!#REF!</xm:f>
          </x14:formula1>
          <xm:sqref>D9 D11 D15:D42 D13 J9:J42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W42"/>
  <sheetViews>
    <sheetView topLeftCell="S1" workbookViewId="0">
      <selection activeCell="V13" sqref="V13:W14"/>
    </sheetView>
  </sheetViews>
  <sheetFormatPr defaultColWidth="11.42578125" defaultRowHeight="14.45"/>
  <cols>
    <col min="1" max="1" width="2.7109375" customWidth="1"/>
    <col min="2" max="2" width="22" customWidth="1"/>
    <col min="3" max="3" width="20.42578125" customWidth="1"/>
    <col min="4" max="4" width="23.7109375" customWidth="1"/>
    <col min="5" max="5" width="26.140625" customWidth="1"/>
    <col min="6" max="6" width="32.85546875" customWidth="1"/>
    <col min="7" max="7" width="21" customWidth="1"/>
    <col min="8" max="8" width="20" customWidth="1"/>
    <col min="9" max="9" width="17" customWidth="1"/>
    <col min="10" max="10" width="15.42578125" customWidth="1"/>
    <col min="11" max="11" width="19" customWidth="1"/>
    <col min="12" max="12" width="29.5703125" customWidth="1"/>
    <col min="13" max="13" width="17.42578125" customWidth="1"/>
    <col min="14" max="14" width="15.5703125" customWidth="1"/>
    <col min="15" max="15" width="21.28515625" customWidth="1"/>
    <col min="16" max="16" width="128.42578125" customWidth="1"/>
    <col min="17" max="17" width="36.5703125" customWidth="1"/>
    <col min="18" max="20" width="19.140625" customWidth="1"/>
    <col min="21" max="21" width="68.28515625" customWidth="1"/>
    <col min="22" max="23" width="34.5703125" customWidth="1"/>
  </cols>
  <sheetData>
    <row r="1" spans="2:23" s="48" customFormat="1" ht="20.100000000000001">
      <c r="B1" s="523"/>
      <c r="C1" s="523"/>
      <c r="D1" s="524" t="s">
        <v>49</v>
      </c>
      <c r="E1" s="524"/>
      <c r="F1" s="524"/>
      <c r="G1" s="524"/>
      <c r="H1" s="524"/>
      <c r="I1" s="524"/>
      <c r="J1" s="524"/>
      <c r="K1" s="524"/>
      <c r="L1" s="524"/>
      <c r="M1" s="525" t="s">
        <v>50</v>
      </c>
      <c r="N1" s="526"/>
      <c r="O1" s="527"/>
    </row>
    <row r="2" spans="2:23" s="48" customFormat="1" ht="20.100000000000001">
      <c r="B2" s="523"/>
      <c r="C2" s="523"/>
      <c r="D2" s="524" t="s">
        <v>51</v>
      </c>
      <c r="E2" s="524"/>
      <c r="F2" s="524"/>
      <c r="G2" s="524"/>
      <c r="H2" s="524"/>
      <c r="I2" s="524"/>
      <c r="J2" s="524"/>
      <c r="K2" s="524"/>
      <c r="L2" s="524"/>
      <c r="M2" s="525" t="s">
        <v>52</v>
      </c>
      <c r="N2" s="526"/>
      <c r="O2" s="527"/>
    </row>
    <row r="3" spans="2:23" s="48" customFormat="1" ht="20.100000000000001">
      <c r="B3" s="523"/>
      <c r="C3" s="523"/>
      <c r="D3" s="524" t="s">
        <v>53</v>
      </c>
      <c r="E3" s="524"/>
      <c r="F3" s="524"/>
      <c r="G3" s="524"/>
      <c r="H3" s="524"/>
      <c r="I3" s="524"/>
      <c r="J3" s="524"/>
      <c r="K3" s="524"/>
      <c r="L3" s="524"/>
      <c r="M3" s="525" t="s">
        <v>54</v>
      </c>
      <c r="N3" s="526"/>
      <c r="O3" s="527"/>
    </row>
    <row r="4" spans="2:23" s="48" customFormat="1" ht="15.6"/>
    <row r="5" spans="2:23" s="48" customFormat="1" ht="18">
      <c r="B5" s="516" t="s">
        <v>55</v>
      </c>
      <c r="C5" s="516"/>
      <c r="D5" s="517" t="s">
        <v>857</v>
      </c>
      <c r="E5" s="517"/>
      <c r="F5" s="517"/>
      <c r="G5" s="517"/>
      <c r="H5" s="517"/>
      <c r="I5" s="7"/>
      <c r="J5" s="7"/>
      <c r="K5" s="7"/>
      <c r="L5" s="7"/>
      <c r="M5" s="7"/>
      <c r="N5" s="7"/>
      <c r="O5" s="7"/>
    </row>
    <row r="6" spans="2:23" ht="15" thickBot="1"/>
    <row r="7" spans="2:23" ht="30.95">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47.1" thickBot="1">
      <c r="B8" s="52" t="s">
        <v>66</v>
      </c>
      <c r="C8" s="53" t="s">
        <v>67</v>
      </c>
      <c r="D8" s="54" t="s">
        <v>68</v>
      </c>
      <c r="E8" s="55" t="s">
        <v>69</v>
      </c>
      <c r="F8" s="54" t="s">
        <v>70</v>
      </c>
      <c r="G8" s="55" t="s">
        <v>71</v>
      </c>
      <c r="H8" s="55" t="s">
        <v>72</v>
      </c>
      <c r="I8" s="55" t="s">
        <v>73</v>
      </c>
      <c r="J8" s="53" t="s">
        <v>74</v>
      </c>
      <c r="K8" s="56" t="s">
        <v>75</v>
      </c>
      <c r="L8" s="53" t="s">
        <v>70</v>
      </c>
      <c r="M8" s="53" t="s">
        <v>76</v>
      </c>
      <c r="N8" s="53" t="s">
        <v>77</v>
      </c>
      <c r="O8" s="55" t="s">
        <v>78</v>
      </c>
      <c r="P8" s="57" t="s">
        <v>79</v>
      </c>
      <c r="Q8" s="57" t="s">
        <v>80</v>
      </c>
      <c r="R8" s="57" t="s">
        <v>81</v>
      </c>
      <c r="S8" s="57" t="s">
        <v>82</v>
      </c>
      <c r="T8" s="57" t="s">
        <v>83</v>
      </c>
      <c r="U8" s="58" t="s">
        <v>84</v>
      </c>
      <c r="V8" s="58" t="s">
        <v>85</v>
      </c>
      <c r="W8" s="59" t="s">
        <v>81</v>
      </c>
    </row>
    <row r="9" spans="2:23" ht="46.5">
      <c r="B9" s="570" t="s">
        <v>858</v>
      </c>
      <c r="C9" s="764" t="s">
        <v>859</v>
      </c>
      <c r="D9" s="538" t="s">
        <v>860</v>
      </c>
      <c r="E9" s="766" t="s">
        <v>861</v>
      </c>
      <c r="F9" s="361" t="s">
        <v>862</v>
      </c>
      <c r="G9" s="361" t="s">
        <v>863</v>
      </c>
      <c r="H9" s="361" t="s">
        <v>864</v>
      </c>
      <c r="I9" s="544" t="str">
        <f>IFERROR(VLOOKUP(B9,'[12]Riesgos de corrupción'!$C$153:$M$188,10,0),0)</f>
        <v>Moderado</v>
      </c>
      <c r="J9" s="35" t="s">
        <v>509</v>
      </c>
      <c r="K9" s="35" t="str">
        <f>IFERROR(VLOOKUP(J9,'[12]Riesgos de corrupción'!$C$113:$D$148,2,0),0)</f>
        <v>Desvío de recursos públicos</v>
      </c>
      <c r="L9" s="83" t="s">
        <v>865</v>
      </c>
      <c r="M9" s="23" t="s">
        <v>866</v>
      </c>
      <c r="N9" s="21" t="s">
        <v>867</v>
      </c>
      <c r="O9" s="544" t="str">
        <f>IFERROR(VLOOKUP(B9,'[12]Riesgos de corrupción'!$C$153:$M$188,11,0),0)</f>
        <v>Moderado</v>
      </c>
      <c r="P9" s="768" t="s">
        <v>868</v>
      </c>
      <c r="Q9" s="770" t="s">
        <v>869</v>
      </c>
      <c r="R9" s="758" t="s">
        <v>98</v>
      </c>
      <c r="S9" s="758" t="s">
        <v>201</v>
      </c>
      <c r="T9" s="758" t="s">
        <v>201</v>
      </c>
      <c r="U9" s="599" t="s">
        <v>870</v>
      </c>
      <c r="V9" s="599" t="s">
        <v>871</v>
      </c>
      <c r="W9" s="599" t="s">
        <v>270</v>
      </c>
    </row>
    <row r="10" spans="2:23" ht="62.45" thickBot="1">
      <c r="B10" s="571"/>
      <c r="C10" s="765"/>
      <c r="D10" s="539"/>
      <c r="E10" s="767"/>
      <c r="F10" s="414" t="s">
        <v>872</v>
      </c>
      <c r="G10" s="414" t="s">
        <v>873</v>
      </c>
      <c r="H10" s="414" t="s">
        <v>874</v>
      </c>
      <c r="I10" s="545"/>
      <c r="J10" s="28"/>
      <c r="K10" s="28"/>
      <c r="L10" s="35"/>
      <c r="M10" s="35"/>
      <c r="N10" s="35"/>
      <c r="O10" s="545"/>
      <c r="P10" s="769"/>
      <c r="Q10" s="771"/>
      <c r="R10" s="759"/>
      <c r="S10" s="759"/>
      <c r="T10" s="759"/>
      <c r="U10" s="601"/>
      <c r="V10" s="601"/>
      <c r="W10" s="601"/>
    </row>
    <row r="11" spans="2:23" ht="139.5">
      <c r="B11" s="570" t="s">
        <v>875</v>
      </c>
      <c r="C11" s="764" t="s">
        <v>876</v>
      </c>
      <c r="D11" s="152" t="s">
        <v>877</v>
      </c>
      <c r="E11" s="361" t="s">
        <v>878</v>
      </c>
      <c r="F11" s="361" t="s">
        <v>879</v>
      </c>
      <c r="G11" s="361" t="s">
        <v>863</v>
      </c>
      <c r="H11" s="361" t="s">
        <v>880</v>
      </c>
      <c r="I11" s="540" t="str">
        <f>IFERROR(VLOOKUP(B11,'[12]Riesgos de corrupción'!$C$153:$M$188,10,0),0)</f>
        <v>Alto</v>
      </c>
      <c r="J11" s="127" t="s">
        <v>881</v>
      </c>
      <c r="K11" s="127" t="str">
        <f>IFERROR(VLOOKUP(J11,'[12]Riesgos de corrupción'!$C$113:$D$148,2,0),0)</f>
        <v>Perdida de recursos públicos</v>
      </c>
      <c r="L11" s="21" t="s">
        <v>882</v>
      </c>
      <c r="M11" s="23" t="s">
        <v>883</v>
      </c>
      <c r="N11" s="21" t="s">
        <v>884</v>
      </c>
      <c r="O11" s="544" t="str">
        <f>IFERROR(VLOOKUP(B11,'[12]Riesgos de corrupción'!$C$153:$M$188,11,0),0)</f>
        <v>Moderado</v>
      </c>
      <c r="P11" s="415" t="s">
        <v>885</v>
      </c>
      <c r="Q11" s="416" t="s">
        <v>886</v>
      </c>
      <c r="R11" s="758" t="s">
        <v>98</v>
      </c>
      <c r="S11" s="758" t="s">
        <v>201</v>
      </c>
      <c r="T11" s="758" t="s">
        <v>201</v>
      </c>
      <c r="U11" s="599" t="s">
        <v>887</v>
      </c>
      <c r="V11" s="599" t="s">
        <v>888</v>
      </c>
      <c r="W11" s="599" t="s">
        <v>270</v>
      </c>
    </row>
    <row r="12" spans="2:23" ht="62.45" thickBot="1">
      <c r="B12" s="571"/>
      <c r="C12" s="765"/>
      <c r="D12" s="417" t="s">
        <v>889</v>
      </c>
      <c r="E12" s="414" t="s">
        <v>890</v>
      </c>
      <c r="F12" s="418" t="s">
        <v>891</v>
      </c>
      <c r="G12" s="418" t="s">
        <v>866</v>
      </c>
      <c r="H12" s="418" t="s">
        <v>892</v>
      </c>
      <c r="I12" s="541"/>
      <c r="J12" s="358" t="s">
        <v>721</v>
      </c>
      <c r="K12" s="358" t="str">
        <f>IFERROR(VLOOKUP(J12,'[12]Riesgos de corrupción'!$C$113:$D$148,2,0),0)</f>
        <v>Afectación de la imagen institucional de la ANM</v>
      </c>
      <c r="L12" s="229" t="s">
        <v>893</v>
      </c>
      <c r="M12" s="229" t="s">
        <v>894</v>
      </c>
      <c r="N12" s="229" t="s">
        <v>895</v>
      </c>
      <c r="O12" s="545"/>
      <c r="P12" s="419" t="s">
        <v>896</v>
      </c>
      <c r="Q12" s="420" t="s">
        <v>897</v>
      </c>
      <c r="R12" s="759"/>
      <c r="S12" s="759"/>
      <c r="T12" s="759"/>
      <c r="U12" s="601"/>
      <c r="V12" s="601"/>
      <c r="W12" s="601"/>
    </row>
    <row r="13" spans="2:23" ht="186">
      <c r="B13" s="570" t="s">
        <v>898</v>
      </c>
      <c r="C13" s="772" t="s">
        <v>899</v>
      </c>
      <c r="D13" s="356" t="s">
        <v>900</v>
      </c>
      <c r="E13" s="138" t="s">
        <v>901</v>
      </c>
      <c r="F13" s="421" t="s">
        <v>902</v>
      </c>
      <c r="G13" s="422" t="s">
        <v>903</v>
      </c>
      <c r="H13" s="423" t="s">
        <v>904</v>
      </c>
      <c r="I13" s="540" t="str">
        <f>IFERROR(VLOOKUP(B13,'[12]Riesgos de corrupción'!$C$153:$M$188,10,0),0)</f>
        <v>Alto</v>
      </c>
      <c r="J13" s="21" t="s">
        <v>905</v>
      </c>
      <c r="K13" s="21" t="str">
        <f>IFERROR(VLOOKUP(J13,'[12]Riesgos de corrupción'!$C$113:$D$148,2,0),0)</f>
        <v>Demandas o acciones legales de partes interesadas en el proceso de selección</v>
      </c>
      <c r="L13" s="128" t="s">
        <v>906</v>
      </c>
      <c r="M13" s="129" t="s">
        <v>907</v>
      </c>
      <c r="N13" s="128" t="s">
        <v>908</v>
      </c>
      <c r="O13" s="544" t="str">
        <f>IFERROR(VLOOKUP(B13,'[12]Riesgos de corrupción'!$C$153:$M$188,11,0),0)</f>
        <v>Moderado</v>
      </c>
      <c r="P13" s="424" t="s">
        <v>909</v>
      </c>
      <c r="Q13" s="416" t="s">
        <v>910</v>
      </c>
      <c r="R13" s="758" t="s">
        <v>98</v>
      </c>
      <c r="S13" s="758" t="s">
        <v>201</v>
      </c>
      <c r="T13" s="758" t="s">
        <v>201</v>
      </c>
      <c r="U13" s="599" t="s">
        <v>911</v>
      </c>
      <c r="V13" s="599" t="s">
        <v>912</v>
      </c>
      <c r="W13" s="599" t="s">
        <v>270</v>
      </c>
    </row>
    <row r="14" spans="2:23" ht="62.45" thickBot="1">
      <c r="B14" s="571"/>
      <c r="C14" s="600"/>
      <c r="D14" s="355"/>
      <c r="E14" s="155"/>
      <c r="F14" s="155"/>
      <c r="G14" s="155"/>
      <c r="H14" s="155"/>
      <c r="I14" s="541"/>
      <c r="J14" s="35" t="s">
        <v>721</v>
      </c>
      <c r="K14" s="358" t="str">
        <f>IFERROR(VLOOKUP(J14,'[12]Riesgos de corrupción'!$C$113:$D$148,2,0),0)</f>
        <v>Afectación de la imagen institucional de la ANM</v>
      </c>
      <c r="L14" s="128" t="s">
        <v>893</v>
      </c>
      <c r="M14" s="128" t="s">
        <v>894</v>
      </c>
      <c r="N14" s="128" t="s">
        <v>895</v>
      </c>
      <c r="O14" s="545"/>
      <c r="P14" s="425"/>
      <c r="Q14" s="426"/>
      <c r="R14" s="759"/>
      <c r="S14" s="759"/>
      <c r="T14" s="759"/>
      <c r="U14" s="601"/>
      <c r="V14" s="601"/>
      <c r="W14" s="601"/>
    </row>
    <row r="15" spans="2:23" ht="15.95" thickBot="1">
      <c r="B15" s="572"/>
      <c r="C15" s="601"/>
      <c r="D15" s="28"/>
      <c r="E15" s="28"/>
      <c r="F15" s="28"/>
      <c r="G15" s="28"/>
      <c r="H15" s="28"/>
      <c r="I15" s="542"/>
      <c r="J15" s="28"/>
      <c r="K15" s="28"/>
      <c r="L15" s="28"/>
      <c r="M15" s="28"/>
      <c r="N15" s="28"/>
      <c r="O15" s="546"/>
      <c r="P15" s="96"/>
      <c r="Q15" s="96"/>
      <c r="R15" s="96"/>
      <c r="S15" s="96"/>
      <c r="T15" s="96"/>
      <c r="U15" s="96"/>
      <c r="V15" s="96"/>
      <c r="W15" s="176"/>
    </row>
    <row r="16" spans="2:23" ht="15.6">
      <c r="B16" s="570"/>
      <c r="C16" s="573"/>
      <c r="D16" s="25"/>
      <c r="E16" s="25">
        <f>IFERROR(VLOOKUP(D16,'[12]Riesgos de corrupción'!$Q$9:$R$44,2,0),0)</f>
        <v>0</v>
      </c>
      <c r="F16" s="25"/>
      <c r="G16" s="25"/>
      <c r="H16" s="25"/>
      <c r="I16" s="544">
        <f>IFERROR(VLOOKUP(B16,'[12]Riesgos de corrupción'!$C$153:$M$188,10,0),0)</f>
        <v>0</v>
      </c>
      <c r="J16" s="25"/>
      <c r="K16" s="25">
        <f>IFERROR(VLOOKUP(J16,'[12]Riesgos de corrupción'!$C$113:$D$148,2,0),0)</f>
        <v>0</v>
      </c>
      <c r="L16" s="25"/>
      <c r="M16" s="25"/>
      <c r="N16" s="25"/>
      <c r="O16" s="544">
        <f>IFERROR(VLOOKUP(B16,'[12]Riesgos de corrupción'!$C$153:$M$188,11,0),0)</f>
        <v>0</v>
      </c>
      <c r="P16" s="84"/>
      <c r="Q16" s="84"/>
      <c r="R16" s="84"/>
      <c r="S16" s="84"/>
      <c r="T16" s="84"/>
      <c r="U16" s="84"/>
      <c r="V16" s="84"/>
      <c r="W16" s="173"/>
    </row>
    <row r="17" spans="2:23" ht="15.6">
      <c r="B17" s="571"/>
      <c r="C17" s="574"/>
      <c r="D17" s="74"/>
      <c r="E17" s="74">
        <f>IFERROR(VLOOKUP(D17,'[12]Riesgos de corrupción'!$Q$9:$R$44,2,0),0)</f>
        <v>0</v>
      </c>
      <c r="F17" s="74"/>
      <c r="G17" s="74"/>
      <c r="H17" s="74"/>
      <c r="I17" s="545"/>
      <c r="J17" s="74"/>
      <c r="K17" s="74">
        <f>IFERROR(VLOOKUP(J17,'[12]Riesgos de corrupción'!$C$113:$D$148,2,0),0)</f>
        <v>0</v>
      </c>
      <c r="L17" s="74"/>
      <c r="M17" s="74"/>
      <c r="N17" s="74"/>
      <c r="O17" s="545"/>
      <c r="P17" s="97"/>
      <c r="Q17" s="97"/>
      <c r="R17" s="97"/>
      <c r="S17" s="97"/>
      <c r="T17" s="97"/>
      <c r="U17" s="97"/>
      <c r="V17" s="97"/>
      <c r="W17" s="178"/>
    </row>
    <row r="18" spans="2:23" ht="15.95" thickBot="1">
      <c r="B18" s="572"/>
      <c r="C18" s="575"/>
      <c r="D18" s="30"/>
      <c r="E18" s="30">
        <f>IFERROR(VLOOKUP(D18,'[12]Riesgos de corrupción'!$Q$9:$R$44,2,0),0)</f>
        <v>0</v>
      </c>
      <c r="F18" s="30"/>
      <c r="G18" s="30"/>
      <c r="H18" s="30"/>
      <c r="I18" s="546"/>
      <c r="J18" s="30"/>
      <c r="K18" s="30">
        <f>IFERROR(VLOOKUP(J18,'[12]Riesgos de corrupción'!$C$113:$D$148,2,0),0)</f>
        <v>0</v>
      </c>
      <c r="L18" s="30"/>
      <c r="M18" s="30"/>
      <c r="N18" s="30"/>
      <c r="O18" s="546"/>
      <c r="P18" s="96"/>
      <c r="Q18" s="96"/>
      <c r="R18" s="96"/>
      <c r="S18" s="96"/>
      <c r="T18" s="96"/>
      <c r="U18" s="96"/>
      <c r="V18" s="96"/>
      <c r="W18" s="176"/>
    </row>
    <row r="19" spans="2:23" ht="15.6">
      <c r="B19" s="570"/>
      <c r="C19" s="573"/>
      <c r="D19" s="25"/>
      <c r="E19" s="25">
        <f>IFERROR(VLOOKUP(D19,'[12]Riesgos de corrupción'!$Q$9:$R$44,2,0),0)</f>
        <v>0</v>
      </c>
      <c r="F19" s="25"/>
      <c r="G19" s="25"/>
      <c r="H19" s="25"/>
      <c r="I19" s="544">
        <f>IFERROR(VLOOKUP(B19,'[12]Riesgos de corrupción'!$C$153:$M$188,10,0),0)</f>
        <v>0</v>
      </c>
      <c r="J19" s="25"/>
      <c r="K19" s="25">
        <f>IFERROR(VLOOKUP(J19,'[12]Riesgos de corrupción'!$C$113:$D$148,2,0),0)</f>
        <v>0</v>
      </c>
      <c r="L19" s="25"/>
      <c r="M19" s="25"/>
      <c r="N19" s="25"/>
      <c r="O19" s="544">
        <f>IFERROR(VLOOKUP(B19,'[12]Riesgos de corrupción'!$C$153:$M$188,11,0),0)</f>
        <v>0</v>
      </c>
      <c r="P19" s="84"/>
      <c r="Q19" s="84"/>
      <c r="R19" s="84"/>
      <c r="S19" s="84"/>
      <c r="T19" s="84"/>
      <c r="U19" s="84"/>
      <c r="V19" s="84"/>
      <c r="W19" s="173"/>
    </row>
    <row r="20" spans="2:23" ht="15.6">
      <c r="B20" s="571"/>
      <c r="C20" s="574"/>
      <c r="D20" s="74"/>
      <c r="E20" s="74">
        <f>IFERROR(VLOOKUP(D20,'[12]Riesgos de corrupción'!$Q$9:$R$44,2,0),0)</f>
        <v>0</v>
      </c>
      <c r="F20" s="74"/>
      <c r="G20" s="74"/>
      <c r="H20" s="74"/>
      <c r="I20" s="545"/>
      <c r="J20" s="74"/>
      <c r="K20" s="74">
        <f>IFERROR(VLOOKUP(J20,'[12]Riesgos de corrupción'!$C$113:$D$148,2,0),0)</f>
        <v>0</v>
      </c>
      <c r="L20" s="74"/>
      <c r="M20" s="74"/>
      <c r="N20" s="74"/>
      <c r="O20" s="545"/>
      <c r="P20" s="97"/>
      <c r="Q20" s="97"/>
      <c r="R20" s="97"/>
      <c r="S20" s="97"/>
      <c r="T20" s="97"/>
      <c r="U20" s="97"/>
      <c r="V20" s="97"/>
      <c r="W20" s="178"/>
    </row>
    <row r="21" spans="2:23" ht="15.95" thickBot="1">
      <c r="B21" s="572"/>
      <c r="C21" s="575"/>
      <c r="D21" s="30"/>
      <c r="E21" s="30">
        <f>IFERROR(VLOOKUP(D21,'[12]Riesgos de corrupción'!$Q$9:$R$44,2,0),0)</f>
        <v>0</v>
      </c>
      <c r="F21" s="30"/>
      <c r="G21" s="30"/>
      <c r="H21" s="30"/>
      <c r="I21" s="546"/>
      <c r="J21" s="30"/>
      <c r="K21" s="30">
        <f>IFERROR(VLOOKUP(J21,'[12]Riesgos de corrupción'!$C$113:$D$148,2,0),0)</f>
        <v>0</v>
      </c>
      <c r="L21" s="30"/>
      <c r="M21" s="30"/>
      <c r="N21" s="30"/>
      <c r="O21" s="546"/>
      <c r="P21" s="96"/>
      <c r="Q21" s="96"/>
      <c r="R21" s="96"/>
      <c r="S21" s="96"/>
      <c r="T21" s="96"/>
      <c r="U21" s="96"/>
      <c r="V21" s="96"/>
      <c r="W21" s="176"/>
    </row>
    <row r="22" spans="2:23" ht="15.6">
      <c r="B22" s="570"/>
      <c r="C22" s="573"/>
      <c r="D22" s="25"/>
      <c r="E22" s="25">
        <f>IFERROR(VLOOKUP(D22,'[12]Riesgos de corrupción'!$Q$9:$R$44,2,0),0)</f>
        <v>0</v>
      </c>
      <c r="F22" s="25"/>
      <c r="G22" s="25"/>
      <c r="H22" s="25"/>
      <c r="I22" s="544">
        <f>IFERROR(VLOOKUP(B22,'[12]Riesgos de corrupción'!$C$153:$M$188,10,0),0)</f>
        <v>0</v>
      </c>
      <c r="J22" s="25"/>
      <c r="K22" s="25">
        <f>IFERROR(VLOOKUP(J22,'[12]Riesgos de corrupción'!$C$113:$D$148,2,0),0)</f>
        <v>0</v>
      </c>
      <c r="L22" s="25"/>
      <c r="M22" s="25"/>
      <c r="N22" s="25"/>
      <c r="O22" s="544">
        <f>IFERROR(VLOOKUP(B22,'[12]Riesgos de corrupción'!$C$153:$M$188,11,0),0)</f>
        <v>0</v>
      </c>
      <c r="P22" s="84"/>
      <c r="Q22" s="84"/>
      <c r="R22" s="84"/>
      <c r="S22" s="84"/>
      <c r="T22" s="84"/>
      <c r="U22" s="84"/>
      <c r="V22" s="84"/>
      <c r="W22" s="173"/>
    </row>
    <row r="23" spans="2:23" ht="15.6">
      <c r="B23" s="571"/>
      <c r="C23" s="574"/>
      <c r="D23" s="74"/>
      <c r="E23" s="74">
        <f>IFERROR(VLOOKUP(D23,'[12]Riesgos de corrupción'!$Q$9:$R$44,2,0),0)</f>
        <v>0</v>
      </c>
      <c r="F23" s="74"/>
      <c r="G23" s="74"/>
      <c r="H23" s="74"/>
      <c r="I23" s="545"/>
      <c r="J23" s="74"/>
      <c r="K23" s="74">
        <f>IFERROR(VLOOKUP(J23,'[12]Riesgos de corrupción'!$C$113:$D$148,2,0),0)</f>
        <v>0</v>
      </c>
      <c r="L23" s="74"/>
      <c r="M23" s="74"/>
      <c r="N23" s="74"/>
      <c r="O23" s="545"/>
      <c r="P23" s="97"/>
      <c r="Q23" s="97"/>
      <c r="R23" s="97"/>
      <c r="S23" s="97"/>
      <c r="T23" s="97"/>
      <c r="U23" s="97"/>
      <c r="V23" s="97"/>
      <c r="W23" s="178"/>
    </row>
    <row r="24" spans="2:23" ht="15.95" thickBot="1">
      <c r="B24" s="572"/>
      <c r="C24" s="575"/>
      <c r="D24" s="30"/>
      <c r="E24" s="30">
        <f>IFERROR(VLOOKUP(D24,'[12]Riesgos de corrupción'!$Q$9:$R$44,2,0),0)</f>
        <v>0</v>
      </c>
      <c r="F24" s="30"/>
      <c r="G24" s="30"/>
      <c r="H24" s="30"/>
      <c r="I24" s="546"/>
      <c r="J24" s="30"/>
      <c r="K24" s="30">
        <f>IFERROR(VLOOKUP(J24,'[12]Riesgos de corrupción'!$C$113:$D$148,2,0),0)</f>
        <v>0</v>
      </c>
      <c r="L24" s="30"/>
      <c r="M24" s="30"/>
      <c r="N24" s="30"/>
      <c r="O24" s="546"/>
      <c r="P24" s="96"/>
      <c r="Q24" s="96"/>
      <c r="R24" s="96"/>
      <c r="S24" s="96"/>
      <c r="T24" s="96"/>
      <c r="U24" s="96"/>
      <c r="V24" s="96"/>
      <c r="W24" s="176"/>
    </row>
    <row r="25" spans="2:23" ht="15.6">
      <c r="B25" s="570"/>
      <c r="C25" s="573"/>
      <c r="D25" s="25"/>
      <c r="E25" s="25">
        <f>IFERROR(VLOOKUP(D25,'[12]Riesgos de corrupción'!$Q$9:$R$44,2,0),0)</f>
        <v>0</v>
      </c>
      <c r="F25" s="25"/>
      <c r="G25" s="25"/>
      <c r="H25" s="25"/>
      <c r="I25" s="544">
        <f>IFERROR(VLOOKUP(B25,'[12]Riesgos de corrupción'!$C$153:$M$188,10,0),0)</f>
        <v>0</v>
      </c>
      <c r="J25" s="25"/>
      <c r="K25" s="25">
        <f>IFERROR(VLOOKUP(J25,'[12]Riesgos de corrupción'!$C$113:$D$148,2,0),0)</f>
        <v>0</v>
      </c>
      <c r="L25" s="25"/>
      <c r="M25" s="25"/>
      <c r="N25" s="25"/>
      <c r="O25" s="544">
        <f>IFERROR(VLOOKUP(B25,'[12]Riesgos de corrupción'!$C$153:$M$188,11,0),0)</f>
        <v>0</v>
      </c>
      <c r="P25" s="84"/>
      <c r="Q25" s="84"/>
      <c r="R25" s="84"/>
      <c r="S25" s="84"/>
      <c r="T25" s="84"/>
      <c r="U25" s="84"/>
      <c r="V25" s="84"/>
      <c r="W25" s="173"/>
    </row>
    <row r="26" spans="2:23" ht="15.6">
      <c r="B26" s="571"/>
      <c r="C26" s="574"/>
      <c r="D26" s="74"/>
      <c r="E26" s="74">
        <f>IFERROR(VLOOKUP(D26,'[12]Riesgos de corrupción'!$Q$9:$R$44,2,0),0)</f>
        <v>0</v>
      </c>
      <c r="F26" s="74"/>
      <c r="G26" s="74"/>
      <c r="H26" s="74"/>
      <c r="I26" s="545"/>
      <c r="J26" s="74"/>
      <c r="K26" s="74">
        <f>IFERROR(VLOOKUP(J26,'[12]Riesgos de corrupción'!$C$113:$D$148,2,0),0)</f>
        <v>0</v>
      </c>
      <c r="L26" s="74"/>
      <c r="M26" s="74"/>
      <c r="N26" s="74"/>
      <c r="O26" s="545"/>
      <c r="P26" s="97"/>
      <c r="Q26" s="97"/>
      <c r="R26" s="97"/>
      <c r="S26" s="97"/>
      <c r="T26" s="97"/>
      <c r="U26" s="97"/>
      <c r="V26" s="97"/>
      <c r="W26" s="178"/>
    </row>
    <row r="27" spans="2:23" ht="15.95" thickBot="1">
      <c r="B27" s="572"/>
      <c r="C27" s="575"/>
      <c r="D27" s="30"/>
      <c r="E27" s="30">
        <f>IFERROR(VLOOKUP(D27,'[12]Riesgos de corrupción'!$Q$9:$R$44,2,0),0)</f>
        <v>0</v>
      </c>
      <c r="F27" s="30"/>
      <c r="G27" s="30"/>
      <c r="H27" s="30"/>
      <c r="I27" s="546"/>
      <c r="J27" s="30"/>
      <c r="K27" s="30">
        <f>IFERROR(VLOOKUP(J27,'[12]Riesgos de corrupción'!$C$113:$D$148,2,0),0)</f>
        <v>0</v>
      </c>
      <c r="L27" s="30"/>
      <c r="M27" s="30"/>
      <c r="N27" s="30"/>
      <c r="O27" s="546"/>
      <c r="P27" s="96"/>
      <c r="Q27" s="96"/>
      <c r="R27" s="96"/>
      <c r="S27" s="96"/>
      <c r="T27" s="96"/>
      <c r="U27" s="96"/>
      <c r="V27" s="96"/>
      <c r="W27" s="176"/>
    </row>
    <row r="28" spans="2:23" ht="15.6">
      <c r="B28" s="570"/>
      <c r="C28" s="573"/>
      <c r="D28" s="25"/>
      <c r="E28" s="25">
        <f>IFERROR(VLOOKUP(D28,'[12]Riesgos de corrupción'!$Q$9:$R$44,2,0),0)</f>
        <v>0</v>
      </c>
      <c r="F28" s="25"/>
      <c r="G28" s="25"/>
      <c r="H28" s="25"/>
      <c r="I28" s="544">
        <f>IFERROR(VLOOKUP(B28,'[12]Riesgos de corrupción'!$C$153:$M$188,10,0),0)</f>
        <v>0</v>
      </c>
      <c r="J28" s="25"/>
      <c r="K28" s="25">
        <f>IFERROR(VLOOKUP(J28,'[12]Riesgos de corrupción'!$C$113:$D$148,2,0),0)</f>
        <v>0</v>
      </c>
      <c r="L28" s="25"/>
      <c r="M28" s="25"/>
      <c r="N28" s="25"/>
      <c r="O28" s="544">
        <f>IFERROR(VLOOKUP(B28,'[12]Riesgos de corrupción'!$C$153:$M$188,11,0),0)</f>
        <v>0</v>
      </c>
      <c r="P28" s="84"/>
      <c r="Q28" s="84"/>
      <c r="R28" s="84"/>
      <c r="S28" s="84"/>
      <c r="T28" s="84"/>
      <c r="U28" s="84"/>
      <c r="V28" s="84"/>
      <c r="W28" s="173"/>
    </row>
    <row r="29" spans="2:23" ht="15.6">
      <c r="B29" s="571"/>
      <c r="C29" s="574"/>
      <c r="D29" s="74"/>
      <c r="E29" s="74">
        <f>IFERROR(VLOOKUP(D29,'[12]Riesgos de corrupción'!$Q$9:$R$44,2,0),0)</f>
        <v>0</v>
      </c>
      <c r="F29" s="74"/>
      <c r="G29" s="74"/>
      <c r="H29" s="74"/>
      <c r="I29" s="545"/>
      <c r="J29" s="74"/>
      <c r="K29" s="74">
        <f>IFERROR(VLOOKUP(J29,'[12]Riesgos de corrupción'!$C$113:$D$148,2,0),0)</f>
        <v>0</v>
      </c>
      <c r="L29" s="74"/>
      <c r="M29" s="74"/>
      <c r="N29" s="74"/>
      <c r="O29" s="545"/>
      <c r="P29" s="97"/>
      <c r="Q29" s="97"/>
      <c r="R29" s="97"/>
      <c r="S29" s="97"/>
      <c r="T29" s="97"/>
      <c r="U29" s="97"/>
      <c r="V29" s="97"/>
      <c r="W29" s="178"/>
    </row>
    <row r="30" spans="2:23" ht="15.95" thickBot="1">
      <c r="B30" s="572"/>
      <c r="C30" s="575"/>
      <c r="D30" s="30"/>
      <c r="E30" s="30">
        <f>IFERROR(VLOOKUP(D30,'[12]Riesgos de corrupción'!$Q$9:$R$44,2,0),0)</f>
        <v>0</v>
      </c>
      <c r="F30" s="30"/>
      <c r="G30" s="30"/>
      <c r="H30" s="30"/>
      <c r="I30" s="546"/>
      <c r="J30" s="30"/>
      <c r="K30" s="30">
        <f>IFERROR(VLOOKUP(J30,'[12]Riesgos de corrupción'!$C$113:$D$148,2,0),0)</f>
        <v>0</v>
      </c>
      <c r="L30" s="30"/>
      <c r="M30" s="30"/>
      <c r="N30" s="30"/>
      <c r="O30" s="546"/>
      <c r="P30" s="96"/>
      <c r="Q30" s="96"/>
      <c r="R30" s="96"/>
      <c r="S30" s="96"/>
      <c r="T30" s="96"/>
      <c r="U30" s="96"/>
      <c r="V30" s="96"/>
      <c r="W30" s="176"/>
    </row>
    <row r="31" spans="2:23" ht="15.6">
      <c r="B31" s="570"/>
      <c r="C31" s="573"/>
      <c r="D31" s="25"/>
      <c r="E31" s="25">
        <f>IFERROR(VLOOKUP(D31,'[12]Riesgos de corrupción'!$Q$9:$R$44,2,0),0)</f>
        <v>0</v>
      </c>
      <c r="F31" s="25"/>
      <c r="G31" s="25"/>
      <c r="H31" s="25"/>
      <c r="I31" s="544">
        <f>IFERROR(VLOOKUP(B31,'[12]Riesgos de corrupción'!$C$153:$M$188,10,0),0)</f>
        <v>0</v>
      </c>
      <c r="J31" s="25"/>
      <c r="K31" s="25">
        <f>IFERROR(VLOOKUP(J31,'[12]Riesgos de corrupción'!$C$113:$D$148,2,0),0)</f>
        <v>0</v>
      </c>
      <c r="L31" s="25"/>
      <c r="M31" s="25"/>
      <c r="N31" s="25"/>
      <c r="O31" s="544">
        <f>IFERROR(VLOOKUP(B31,'[12]Riesgos de corrupción'!$C$153:$M$188,11,0),0)</f>
        <v>0</v>
      </c>
      <c r="P31" s="84"/>
      <c r="Q31" s="84"/>
      <c r="R31" s="84"/>
      <c r="S31" s="84"/>
      <c r="T31" s="84"/>
      <c r="U31" s="84"/>
      <c r="V31" s="84"/>
      <c r="W31" s="173"/>
    </row>
    <row r="32" spans="2:23" ht="15.6">
      <c r="B32" s="571"/>
      <c r="C32" s="574"/>
      <c r="D32" s="74"/>
      <c r="E32" s="74">
        <f>IFERROR(VLOOKUP(D32,'[12]Riesgos de corrupción'!$Q$9:$R$44,2,0),0)</f>
        <v>0</v>
      </c>
      <c r="F32" s="74"/>
      <c r="G32" s="74"/>
      <c r="H32" s="74"/>
      <c r="I32" s="545"/>
      <c r="J32" s="74"/>
      <c r="K32" s="74">
        <f>IFERROR(VLOOKUP(J32,'[12]Riesgos de corrupción'!$C$113:$D$148,2,0),0)</f>
        <v>0</v>
      </c>
      <c r="L32" s="74"/>
      <c r="M32" s="74"/>
      <c r="N32" s="74"/>
      <c r="O32" s="545"/>
      <c r="P32" s="97"/>
      <c r="Q32" s="97"/>
      <c r="R32" s="97"/>
      <c r="S32" s="97"/>
      <c r="T32" s="97"/>
      <c r="U32" s="97"/>
      <c r="V32" s="97"/>
      <c r="W32" s="178"/>
    </row>
    <row r="33" spans="2:23" ht="15.95" thickBot="1">
      <c r="B33" s="572"/>
      <c r="C33" s="575"/>
      <c r="D33" s="30"/>
      <c r="E33" s="30">
        <f>IFERROR(VLOOKUP(D33,'[12]Riesgos de corrupción'!$Q$9:$R$44,2,0),0)</f>
        <v>0</v>
      </c>
      <c r="F33" s="30"/>
      <c r="G33" s="30"/>
      <c r="H33" s="30"/>
      <c r="I33" s="546"/>
      <c r="J33" s="30"/>
      <c r="K33" s="30">
        <f>IFERROR(VLOOKUP(J33,'[12]Riesgos de corrupción'!$C$113:$D$148,2,0),0)</f>
        <v>0</v>
      </c>
      <c r="L33" s="30"/>
      <c r="M33" s="30"/>
      <c r="N33" s="30"/>
      <c r="O33" s="546"/>
      <c r="P33" s="96"/>
      <c r="Q33" s="96"/>
      <c r="R33" s="96"/>
      <c r="S33" s="96"/>
      <c r="T33" s="96"/>
      <c r="U33" s="96"/>
      <c r="V33" s="96"/>
      <c r="W33" s="176"/>
    </row>
    <row r="34" spans="2:23" ht="15.6">
      <c r="B34" s="570"/>
      <c r="C34" s="573"/>
      <c r="D34" s="25"/>
      <c r="E34" s="25">
        <f>IFERROR(VLOOKUP(D34,'[12]Riesgos de corrupción'!$Q$9:$R$44,2,0),0)</f>
        <v>0</v>
      </c>
      <c r="F34" s="25"/>
      <c r="G34" s="25"/>
      <c r="H34" s="25"/>
      <c r="I34" s="544">
        <f>IFERROR(VLOOKUP(B34,'[12]Riesgos de corrupción'!$C$153:$M$188,10,0),0)</f>
        <v>0</v>
      </c>
      <c r="J34" s="25"/>
      <c r="K34" s="25">
        <f>IFERROR(VLOOKUP(J34,'[12]Riesgos de corrupción'!$C$113:$D$148,2,0),0)</f>
        <v>0</v>
      </c>
      <c r="L34" s="25"/>
      <c r="M34" s="25"/>
      <c r="N34" s="25"/>
      <c r="O34" s="544">
        <f>IFERROR(VLOOKUP(B34,'[12]Riesgos de corrupción'!$C$153:$M$188,11,0),0)</f>
        <v>0</v>
      </c>
      <c r="P34" s="84"/>
      <c r="Q34" s="84"/>
      <c r="R34" s="84"/>
      <c r="S34" s="84"/>
      <c r="T34" s="84"/>
      <c r="U34" s="84"/>
      <c r="V34" s="84"/>
      <c r="W34" s="173"/>
    </row>
    <row r="35" spans="2:23" ht="15.6">
      <c r="B35" s="571"/>
      <c r="C35" s="574"/>
      <c r="D35" s="74"/>
      <c r="E35" s="74">
        <f>IFERROR(VLOOKUP(D35,'[12]Riesgos de corrupción'!$Q$9:$R$44,2,0),0)</f>
        <v>0</v>
      </c>
      <c r="F35" s="74"/>
      <c r="G35" s="74"/>
      <c r="H35" s="74"/>
      <c r="I35" s="545"/>
      <c r="J35" s="74"/>
      <c r="K35" s="74">
        <f>IFERROR(VLOOKUP(J35,'[12]Riesgos de corrupción'!$C$113:$D$148,2,0),0)</f>
        <v>0</v>
      </c>
      <c r="L35" s="74"/>
      <c r="M35" s="74"/>
      <c r="N35" s="74"/>
      <c r="O35" s="545"/>
      <c r="P35" s="97"/>
      <c r="Q35" s="97"/>
      <c r="R35" s="97"/>
      <c r="S35" s="97"/>
      <c r="T35" s="97"/>
      <c r="U35" s="97"/>
      <c r="V35" s="97"/>
      <c r="W35" s="178"/>
    </row>
    <row r="36" spans="2:23" ht="15.95" thickBot="1">
      <c r="B36" s="572"/>
      <c r="C36" s="575"/>
      <c r="D36" s="30"/>
      <c r="E36" s="30">
        <f>IFERROR(VLOOKUP(D36,'[12]Riesgos de corrupción'!$Q$9:$R$44,2,0),0)</f>
        <v>0</v>
      </c>
      <c r="F36" s="30"/>
      <c r="G36" s="30"/>
      <c r="H36" s="30"/>
      <c r="I36" s="546"/>
      <c r="J36" s="30"/>
      <c r="K36" s="30">
        <f>IFERROR(VLOOKUP(J36,'[12]Riesgos de corrupción'!$C$113:$D$148,2,0),0)</f>
        <v>0</v>
      </c>
      <c r="L36" s="30"/>
      <c r="M36" s="30"/>
      <c r="N36" s="30"/>
      <c r="O36" s="546"/>
      <c r="P36" s="96"/>
      <c r="Q36" s="96"/>
      <c r="R36" s="96"/>
      <c r="S36" s="96"/>
      <c r="T36" s="96"/>
      <c r="U36" s="96"/>
      <c r="V36" s="96"/>
      <c r="W36" s="176"/>
    </row>
    <row r="37" spans="2:23" ht="15.6">
      <c r="B37" s="570"/>
      <c r="C37" s="573"/>
      <c r="D37" s="25"/>
      <c r="E37" s="25">
        <f>IFERROR(VLOOKUP(D37,'[12]Riesgos de corrupción'!$Q$9:$R$44,2,0),0)</f>
        <v>0</v>
      </c>
      <c r="F37" s="25"/>
      <c r="G37" s="25"/>
      <c r="H37" s="25"/>
      <c r="I37" s="544">
        <f>IFERROR(VLOOKUP(B37,'[12]Riesgos de corrupción'!$C$153:$M$188,10,0),0)</f>
        <v>0</v>
      </c>
      <c r="J37" s="25"/>
      <c r="K37" s="25">
        <f>IFERROR(VLOOKUP(J37,'[12]Riesgos de corrupción'!$C$113:$D$148,2,0),0)</f>
        <v>0</v>
      </c>
      <c r="L37" s="25"/>
      <c r="M37" s="25"/>
      <c r="N37" s="25"/>
      <c r="O37" s="544">
        <f>IFERROR(VLOOKUP(B37,'[12]Riesgos de corrupción'!$C$153:$M$188,11,0),0)</f>
        <v>0</v>
      </c>
      <c r="P37" s="84"/>
      <c r="Q37" s="84"/>
      <c r="R37" s="84"/>
      <c r="S37" s="84"/>
      <c r="T37" s="84"/>
      <c r="U37" s="84"/>
      <c r="V37" s="84"/>
      <c r="W37" s="173"/>
    </row>
    <row r="38" spans="2:23" ht="15.6">
      <c r="B38" s="571"/>
      <c r="C38" s="574"/>
      <c r="D38" s="74"/>
      <c r="E38" s="74">
        <f>IFERROR(VLOOKUP(D38,'[12]Riesgos de corrupción'!$Q$9:$R$44,2,0),0)</f>
        <v>0</v>
      </c>
      <c r="F38" s="74"/>
      <c r="G38" s="74"/>
      <c r="H38" s="74"/>
      <c r="I38" s="545"/>
      <c r="J38" s="74"/>
      <c r="K38" s="74">
        <f>IFERROR(VLOOKUP(J38,'[12]Riesgos de corrupción'!$C$113:$D$148,2,0),0)</f>
        <v>0</v>
      </c>
      <c r="L38" s="74"/>
      <c r="M38" s="74"/>
      <c r="N38" s="74"/>
      <c r="O38" s="545"/>
      <c r="P38" s="97"/>
      <c r="Q38" s="97"/>
      <c r="R38" s="97"/>
      <c r="S38" s="97"/>
      <c r="T38" s="97"/>
      <c r="U38" s="97"/>
      <c r="V38" s="97"/>
      <c r="W38" s="178"/>
    </row>
    <row r="39" spans="2:23" ht="15.95" thickBot="1">
      <c r="B39" s="572"/>
      <c r="C39" s="575"/>
      <c r="D39" s="30"/>
      <c r="E39" s="30">
        <f>IFERROR(VLOOKUP(D39,'[12]Riesgos de corrupción'!$Q$9:$R$44,2,0),0)</f>
        <v>0</v>
      </c>
      <c r="F39" s="30"/>
      <c r="G39" s="30"/>
      <c r="H39" s="30"/>
      <c r="I39" s="546"/>
      <c r="J39" s="30"/>
      <c r="K39" s="30">
        <f>IFERROR(VLOOKUP(J39,'[12]Riesgos de corrupción'!$C$113:$D$148,2,0),0)</f>
        <v>0</v>
      </c>
      <c r="L39" s="30"/>
      <c r="M39" s="30"/>
      <c r="N39" s="30"/>
      <c r="O39" s="546"/>
      <c r="P39" s="96"/>
      <c r="Q39" s="96"/>
      <c r="R39" s="96"/>
      <c r="S39" s="96"/>
      <c r="T39" s="96"/>
      <c r="U39" s="96"/>
      <c r="V39" s="96"/>
      <c r="W39" s="176"/>
    </row>
    <row r="40" spans="2:23" ht="15.6">
      <c r="B40" s="570"/>
      <c r="C40" s="573"/>
      <c r="D40" s="25"/>
      <c r="E40" s="25">
        <f>IFERROR(VLOOKUP(D40,'[12]Riesgos de corrupción'!$Q$9:$R$44,2,0),0)</f>
        <v>0</v>
      </c>
      <c r="F40" s="25"/>
      <c r="G40" s="25"/>
      <c r="H40" s="25"/>
      <c r="I40" s="544">
        <f>IFERROR(VLOOKUP(B40,'[12]Riesgos de corrupción'!$C$153:$M$188,10,0),0)</f>
        <v>0</v>
      </c>
      <c r="J40" s="25"/>
      <c r="K40" s="25">
        <f>IFERROR(VLOOKUP(J40,'[12]Riesgos de corrupción'!$C$113:$D$148,2,0),0)</f>
        <v>0</v>
      </c>
      <c r="L40" s="25"/>
      <c r="M40" s="25"/>
      <c r="N40" s="25"/>
      <c r="O40" s="544">
        <f>IFERROR(VLOOKUP(B40,'[12]Riesgos de corrupción'!$C$153:$M$188,11,0),0)</f>
        <v>0</v>
      </c>
      <c r="P40" s="84"/>
      <c r="Q40" s="84"/>
      <c r="R40" s="84"/>
      <c r="S40" s="84"/>
      <c r="T40" s="84"/>
      <c r="U40" s="84"/>
      <c r="V40" s="84"/>
      <c r="W40" s="173"/>
    </row>
    <row r="41" spans="2:23" ht="15.6">
      <c r="B41" s="571"/>
      <c r="C41" s="574"/>
      <c r="D41" s="74"/>
      <c r="E41" s="74">
        <f>IFERROR(VLOOKUP(D41,'[12]Riesgos de corrupción'!$Q$9:$R$44,2,0),0)</f>
        <v>0</v>
      </c>
      <c r="F41" s="74"/>
      <c r="G41" s="74"/>
      <c r="H41" s="74"/>
      <c r="I41" s="545"/>
      <c r="J41" s="74"/>
      <c r="K41" s="74">
        <f>IFERROR(VLOOKUP(J41,'[12]Riesgos de corrupción'!$C$113:$D$148,2,0),0)</f>
        <v>0</v>
      </c>
      <c r="L41" s="74"/>
      <c r="M41" s="74"/>
      <c r="N41" s="74"/>
      <c r="O41" s="545"/>
      <c r="P41" s="97"/>
      <c r="Q41" s="97"/>
      <c r="R41" s="97"/>
      <c r="S41" s="97"/>
      <c r="T41" s="97"/>
      <c r="U41" s="97"/>
      <c r="V41" s="97"/>
      <c r="W41" s="178"/>
    </row>
    <row r="42" spans="2:23" ht="15.95" thickBot="1">
      <c r="B42" s="572"/>
      <c r="C42" s="575"/>
      <c r="D42" s="30"/>
      <c r="E42" s="30">
        <f>IFERROR(VLOOKUP(D42,'[12]Riesgos de corrupción'!$Q$9:$R$44,2,0),0)</f>
        <v>0</v>
      </c>
      <c r="F42" s="30"/>
      <c r="G42" s="30"/>
      <c r="H42" s="30"/>
      <c r="I42" s="546"/>
      <c r="J42" s="30"/>
      <c r="K42" s="30">
        <f>IFERROR(VLOOKUP(J42,'[12]Riesgos de corrupción'!$C$113:$D$148,2,0),0)</f>
        <v>0</v>
      </c>
      <c r="L42" s="30"/>
      <c r="M42" s="30"/>
      <c r="N42" s="30"/>
      <c r="O42" s="546"/>
      <c r="P42" s="96"/>
      <c r="Q42" s="96"/>
      <c r="R42" s="96"/>
      <c r="S42" s="96"/>
      <c r="T42" s="96"/>
      <c r="U42" s="96"/>
      <c r="V42" s="96"/>
      <c r="W42" s="176"/>
    </row>
  </sheetData>
  <mergeCells count="86">
    <mergeCell ref="B40:B42"/>
    <mergeCell ref="C40:C42"/>
    <mergeCell ref="I40:I42"/>
    <mergeCell ref="O40:O42"/>
    <mergeCell ref="V13:V14"/>
    <mergeCell ref="B34:B36"/>
    <mergeCell ref="C34:C36"/>
    <mergeCell ref="I34:I36"/>
    <mergeCell ref="O34:O36"/>
    <mergeCell ref="B37:B39"/>
    <mergeCell ref="C37:C39"/>
    <mergeCell ref="I37:I39"/>
    <mergeCell ref="O37:O39"/>
    <mergeCell ref="B28:B30"/>
    <mergeCell ref="C28:C30"/>
    <mergeCell ref="I28:I30"/>
    <mergeCell ref="O28:O30"/>
    <mergeCell ref="B31:B33"/>
    <mergeCell ref="C31:C33"/>
    <mergeCell ref="I31:I33"/>
    <mergeCell ref="O31:O33"/>
    <mergeCell ref="B22:B24"/>
    <mergeCell ref="C22:C24"/>
    <mergeCell ref="I22:I24"/>
    <mergeCell ref="O22:O24"/>
    <mergeCell ref="B25:B27"/>
    <mergeCell ref="C25:C27"/>
    <mergeCell ref="I25:I27"/>
    <mergeCell ref="O25:O27"/>
    <mergeCell ref="B16:B18"/>
    <mergeCell ref="C16:C18"/>
    <mergeCell ref="I16:I18"/>
    <mergeCell ref="O16:O18"/>
    <mergeCell ref="B19:B21"/>
    <mergeCell ref="C19:C21"/>
    <mergeCell ref="I19:I21"/>
    <mergeCell ref="O19:O21"/>
    <mergeCell ref="W11:W12"/>
    <mergeCell ref="B13:B15"/>
    <mergeCell ref="C13:C15"/>
    <mergeCell ref="I13:I15"/>
    <mergeCell ref="O13:O15"/>
    <mergeCell ref="R13:R14"/>
    <mergeCell ref="S13:S14"/>
    <mergeCell ref="T13:T14"/>
    <mergeCell ref="U13:U14"/>
    <mergeCell ref="W13:W14"/>
    <mergeCell ref="S11:S12"/>
    <mergeCell ref="T11:T12"/>
    <mergeCell ref="U11:U12"/>
    <mergeCell ref="V11:V12"/>
    <mergeCell ref="Q9:Q10"/>
    <mergeCell ref="R9:R10"/>
    <mergeCell ref="S9:S10"/>
    <mergeCell ref="T9:T10"/>
    <mergeCell ref="U9:U10"/>
    <mergeCell ref="V9:V10"/>
    <mergeCell ref="B11:B12"/>
    <mergeCell ref="C11:C12"/>
    <mergeCell ref="I11:I12"/>
    <mergeCell ref="O11:O12"/>
    <mergeCell ref="R11:R12"/>
    <mergeCell ref="L7:N7"/>
    <mergeCell ref="P7:T7"/>
    <mergeCell ref="U7:W7"/>
    <mergeCell ref="B9:B10"/>
    <mergeCell ref="C9:C10"/>
    <mergeCell ref="D9:D10"/>
    <mergeCell ref="E9:E10"/>
    <mergeCell ref="I9:I10"/>
    <mergeCell ref="O9:O10"/>
    <mergeCell ref="P9:P10"/>
    <mergeCell ref="J7:K7"/>
    <mergeCell ref="W9:W10"/>
    <mergeCell ref="B5:C5"/>
    <mergeCell ref="D5:H5"/>
    <mergeCell ref="B7:C7"/>
    <mergeCell ref="D7:E7"/>
    <mergeCell ref="F7:H7"/>
    <mergeCell ref="B1:C3"/>
    <mergeCell ref="D1:L1"/>
    <mergeCell ref="M1:O1"/>
    <mergeCell ref="D2:L2"/>
    <mergeCell ref="M2:O2"/>
    <mergeCell ref="D3:L3"/>
    <mergeCell ref="M3:O3"/>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D00-000000000000}">
          <x14:formula1>
            <xm:f>'C:\Users\51966169\Downloads\[MIS2 Gestión Inversión Minera R.Corrupción 2023 SGTO Noviembre  2024.xlsx]Riesgos de corrupción'!#REF!</xm:f>
          </x14:formula1>
          <xm:sqref>D9 D15:D42 D11:D13 J9:J42</xm:sqref>
        </x14:dataValidation>
        <x14:dataValidation type="list" allowBlank="1" showInputMessage="1" showErrorMessage="1" xr:uid="{00000000-0002-0000-0D00-000001000000}">
          <x14:formula1>
            <xm:f>'C:\Users\51966169\Downloads\[MIS2 Gestión Inversión Minera R.Corrupción 2023 SGTO Noviembre  2024.xlsx]Lista'!#REF!</xm:f>
          </x14:formula1>
          <xm:sqref>R9 R11 R15:R42 R13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W43"/>
  <sheetViews>
    <sheetView topLeftCell="G1" zoomScale="80" zoomScaleNormal="80" workbookViewId="0">
      <selection activeCell="U9" sqref="U9:W10"/>
    </sheetView>
  </sheetViews>
  <sheetFormatPr defaultColWidth="11.42578125" defaultRowHeight="14.45"/>
  <cols>
    <col min="1" max="1" width="2.7109375" customWidth="1"/>
    <col min="2" max="2" width="22" customWidth="1"/>
    <col min="3" max="3" width="30" customWidth="1"/>
    <col min="4" max="4" width="18.85546875" customWidth="1"/>
    <col min="5" max="5" width="20.42578125" customWidth="1"/>
    <col min="6" max="6" width="21.140625" customWidth="1"/>
    <col min="7" max="7" width="21" customWidth="1"/>
    <col min="8" max="8" width="31.5703125" customWidth="1"/>
    <col min="9" max="9" width="17" customWidth="1"/>
    <col min="10" max="10" width="15.42578125" customWidth="1"/>
    <col min="11" max="11" width="19" customWidth="1"/>
    <col min="12" max="12" width="18.28515625" customWidth="1"/>
    <col min="13" max="13" width="17.42578125" customWidth="1"/>
    <col min="14" max="14" width="19.5703125" customWidth="1"/>
    <col min="15" max="15" width="21.28515625" customWidth="1"/>
    <col min="16" max="16" width="60.140625" customWidth="1"/>
    <col min="17" max="20" width="19.140625" customWidth="1"/>
    <col min="21" max="23" width="26.28515625" customWidth="1"/>
  </cols>
  <sheetData>
    <row r="1" spans="2:23" s="48" customFormat="1" ht="20.100000000000001">
      <c r="B1" s="523"/>
      <c r="C1" s="523"/>
      <c r="D1" s="524" t="s">
        <v>49</v>
      </c>
      <c r="E1" s="524"/>
      <c r="F1" s="524"/>
      <c r="G1" s="524"/>
      <c r="H1" s="524"/>
      <c r="I1" s="524"/>
      <c r="J1" s="524"/>
      <c r="K1" s="524"/>
      <c r="L1" s="524"/>
      <c r="M1" s="525" t="s">
        <v>50</v>
      </c>
      <c r="N1" s="526"/>
      <c r="O1" s="527"/>
    </row>
    <row r="2" spans="2:23" s="48" customFormat="1" ht="20.100000000000001">
      <c r="B2" s="523"/>
      <c r="C2" s="523"/>
      <c r="D2" s="524" t="s">
        <v>51</v>
      </c>
      <c r="E2" s="524"/>
      <c r="F2" s="524"/>
      <c r="G2" s="524"/>
      <c r="H2" s="524"/>
      <c r="I2" s="524"/>
      <c r="J2" s="524"/>
      <c r="K2" s="524"/>
      <c r="L2" s="524"/>
      <c r="M2" s="525" t="s">
        <v>52</v>
      </c>
      <c r="N2" s="526"/>
      <c r="O2" s="527"/>
    </row>
    <row r="3" spans="2:23" s="48" customFormat="1" ht="20.100000000000001">
      <c r="B3" s="523"/>
      <c r="C3" s="523"/>
      <c r="D3" s="524" t="s">
        <v>53</v>
      </c>
      <c r="E3" s="524"/>
      <c r="F3" s="524"/>
      <c r="G3" s="524"/>
      <c r="H3" s="524"/>
      <c r="I3" s="524"/>
      <c r="J3" s="524"/>
      <c r="K3" s="524"/>
      <c r="L3" s="524"/>
      <c r="M3" s="525" t="s">
        <v>54</v>
      </c>
      <c r="N3" s="526"/>
      <c r="O3" s="527"/>
    </row>
    <row r="4" spans="2:23" s="48" customFormat="1" ht="15.6"/>
    <row r="5" spans="2:23" s="48" customFormat="1" ht="18">
      <c r="B5" s="516" t="s">
        <v>55</v>
      </c>
      <c r="C5" s="516"/>
      <c r="D5" s="517" t="s">
        <v>913</v>
      </c>
      <c r="E5" s="517"/>
      <c r="F5" s="517"/>
      <c r="G5" s="517"/>
      <c r="H5" s="517"/>
      <c r="I5" s="7"/>
      <c r="J5" s="7"/>
      <c r="K5" s="7"/>
      <c r="L5" s="7"/>
      <c r="M5" s="7"/>
      <c r="N5" s="7"/>
      <c r="O5" s="7"/>
    </row>
    <row r="6" spans="2:23" ht="15" thickBot="1"/>
    <row r="7" spans="2:23" ht="30.95">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47.1" thickBot="1">
      <c r="B8" s="52" t="s">
        <v>66</v>
      </c>
      <c r="C8" s="53" t="s">
        <v>67</v>
      </c>
      <c r="D8" s="53" t="s">
        <v>68</v>
      </c>
      <c r="E8" s="53" t="s">
        <v>69</v>
      </c>
      <c r="F8" s="54" t="s">
        <v>70</v>
      </c>
      <c r="G8" s="55" t="s">
        <v>71</v>
      </c>
      <c r="H8" s="55" t="s">
        <v>72</v>
      </c>
      <c r="I8" s="55" t="s">
        <v>73</v>
      </c>
      <c r="J8" s="53" t="s">
        <v>74</v>
      </c>
      <c r="K8" s="56" t="s">
        <v>75</v>
      </c>
      <c r="L8" s="53" t="s">
        <v>70</v>
      </c>
      <c r="M8" s="53" t="s">
        <v>76</v>
      </c>
      <c r="N8" s="53" t="s">
        <v>77</v>
      </c>
      <c r="O8" s="55" t="s">
        <v>78</v>
      </c>
      <c r="P8" s="57" t="s">
        <v>79</v>
      </c>
      <c r="Q8" s="57" t="s">
        <v>80</v>
      </c>
      <c r="R8" s="57" t="s">
        <v>81</v>
      </c>
      <c r="S8" s="57" t="s">
        <v>82</v>
      </c>
      <c r="T8" s="57" t="s">
        <v>83</v>
      </c>
      <c r="U8" s="58" t="s">
        <v>84</v>
      </c>
      <c r="V8" s="58" t="s">
        <v>85</v>
      </c>
      <c r="W8" s="59" t="s">
        <v>81</v>
      </c>
    </row>
    <row r="9" spans="2:23" ht="155.1">
      <c r="B9" s="427" t="s">
        <v>914</v>
      </c>
      <c r="C9" s="428" t="s">
        <v>915</v>
      </c>
      <c r="D9" s="334" t="s">
        <v>916</v>
      </c>
      <c r="E9" s="429" t="s">
        <v>917</v>
      </c>
      <c r="F9" s="429" t="s">
        <v>918</v>
      </c>
      <c r="G9" s="429" t="s">
        <v>919</v>
      </c>
      <c r="H9" s="429" t="s">
        <v>920</v>
      </c>
      <c r="I9" s="661" t="str">
        <f>IFERROR(VLOOKUP(B9,'[13]Riesgos de corrupción'!$C$153:$M$188,10,0),0)</f>
        <v>Extremo</v>
      </c>
      <c r="J9" s="599" t="s">
        <v>921</v>
      </c>
      <c r="K9" s="599" t="str">
        <f>IFERROR(VLOOKUP(J9,'[13]Riesgos de corrupción'!$C$113:$D$148,2,0),0)</f>
        <v>Autorizaciones, aprobaciones y títulos, sin el lleno de requisitos</v>
      </c>
      <c r="L9" s="21" t="s">
        <v>922</v>
      </c>
      <c r="M9" s="83" t="s">
        <v>923</v>
      </c>
      <c r="N9" s="21" t="s">
        <v>924</v>
      </c>
      <c r="O9" s="544" t="str">
        <f>IFERROR(VLOOKUP(B9,'[13]Riesgos de corrupción'!$C$153:$M$188,11,0),0)</f>
        <v>Moderado</v>
      </c>
      <c r="P9" s="561" t="s">
        <v>925</v>
      </c>
      <c r="Q9" s="773" t="s">
        <v>926</v>
      </c>
      <c r="R9" s="773" t="s">
        <v>98</v>
      </c>
      <c r="S9" s="430"/>
      <c r="T9" s="430"/>
      <c r="U9" s="599" t="s">
        <v>927</v>
      </c>
      <c r="V9" s="599" t="s">
        <v>928</v>
      </c>
      <c r="W9" s="599" t="s">
        <v>270</v>
      </c>
    </row>
    <row r="10" spans="2:23" ht="155.44999999999999" thickBot="1">
      <c r="B10" s="431"/>
      <c r="C10" s="432"/>
      <c r="D10" s="432"/>
      <c r="E10" s="432"/>
      <c r="F10" s="433"/>
      <c r="G10" s="433"/>
      <c r="H10" s="433"/>
      <c r="I10" s="666"/>
      <c r="J10" s="601"/>
      <c r="K10" s="601"/>
      <c r="L10" s="28" t="s">
        <v>929</v>
      </c>
      <c r="M10" s="28" t="s">
        <v>923</v>
      </c>
      <c r="N10" s="28" t="s">
        <v>930</v>
      </c>
      <c r="O10" s="546"/>
      <c r="P10" s="586"/>
      <c r="Q10" s="774"/>
      <c r="R10" s="774"/>
      <c r="S10" s="434"/>
      <c r="T10" s="434"/>
      <c r="U10" s="601"/>
      <c r="V10" s="601"/>
      <c r="W10" s="601"/>
    </row>
    <row r="11" spans="2:23" ht="15.6" hidden="1">
      <c r="B11" s="570"/>
      <c r="C11" s="599"/>
      <c r="D11" s="561"/>
      <c r="E11" s="561">
        <f>IFERROR(VLOOKUP(D11,'[13]Riesgos de corrupción'!$Q$9:$R$44,2,0),0)</f>
        <v>0</v>
      </c>
      <c r="F11" s="151"/>
      <c r="G11" s="151"/>
      <c r="H11" s="151"/>
      <c r="I11" s="544" t="str">
        <f>IFERROR(VLOOKUP(B11,'[13]Riesgos de corrupción'!$C$153:$M$188,10,0),0)</f>
        <v>Bajo</v>
      </c>
      <c r="J11" s="20"/>
      <c r="K11" s="21"/>
      <c r="L11" s="21"/>
      <c r="M11" s="23"/>
      <c r="N11" s="21"/>
      <c r="O11" s="544" t="str">
        <f>IFERROR(VLOOKUP(B11,'[13]Riesgos de corrupción'!$C$153:$M$188,11,0),0)</f>
        <v>Bajo</v>
      </c>
      <c r="P11" s="84"/>
      <c r="Q11" s="84"/>
      <c r="R11" s="84"/>
      <c r="S11" s="84"/>
      <c r="T11" s="84"/>
      <c r="U11" s="84"/>
      <c r="V11" s="84"/>
      <c r="W11" s="173"/>
    </row>
    <row r="12" spans="2:23" ht="15.6" hidden="1">
      <c r="B12" s="571"/>
      <c r="C12" s="600"/>
      <c r="D12" s="562"/>
      <c r="E12" s="562"/>
      <c r="F12" s="35"/>
      <c r="G12" s="35"/>
      <c r="H12" s="35"/>
      <c r="I12" s="545"/>
      <c r="J12" s="105"/>
      <c r="K12" s="35"/>
      <c r="L12" s="35"/>
      <c r="M12" s="35"/>
      <c r="N12" s="35"/>
      <c r="O12" s="545"/>
      <c r="P12" s="97"/>
      <c r="Q12" s="97"/>
      <c r="R12" s="97"/>
      <c r="S12" s="97"/>
      <c r="T12" s="97"/>
      <c r="U12" s="97"/>
      <c r="V12" s="97"/>
      <c r="W12" s="178"/>
    </row>
    <row r="13" spans="2:23" ht="15.95" hidden="1" thickBot="1">
      <c r="B13" s="572"/>
      <c r="C13" s="601"/>
      <c r="D13" s="28"/>
      <c r="E13" s="28">
        <f>IFERROR(VLOOKUP(D13,'[13]Riesgos de corrupción'!$Q$9:$R$44,2,0),0)</f>
        <v>0</v>
      </c>
      <c r="F13" s="28"/>
      <c r="G13" s="28"/>
      <c r="H13" s="28"/>
      <c r="I13" s="546"/>
      <c r="J13" s="27"/>
      <c r="K13" s="358"/>
      <c r="L13" s="358"/>
      <c r="M13" s="28"/>
      <c r="N13" s="28"/>
      <c r="O13" s="546"/>
      <c r="P13" s="96"/>
      <c r="Q13" s="96"/>
      <c r="R13" s="96"/>
      <c r="S13" s="96"/>
      <c r="T13" s="96"/>
      <c r="U13" s="96"/>
      <c r="V13" s="96"/>
      <c r="W13" s="176"/>
    </row>
    <row r="14" spans="2:23" ht="15.6" hidden="1">
      <c r="B14" s="570"/>
      <c r="C14" s="599"/>
      <c r="D14" s="561"/>
      <c r="E14" s="561">
        <f>IFERROR(VLOOKUP(D14,'[13]Riesgos de corrupción'!$Q$9:$R$44,2,0),0)</f>
        <v>0</v>
      </c>
      <c r="F14" s="171"/>
      <c r="G14" s="171"/>
      <c r="H14" s="171"/>
      <c r="I14" s="544" t="str">
        <f>IFERROR(VLOOKUP(B14,'[13]Riesgos de corrupción'!$C$153:$M$188,10,0),0)</f>
        <v>Bajo</v>
      </c>
      <c r="J14" s="20"/>
      <c r="K14" s="21"/>
      <c r="L14" s="21"/>
      <c r="M14" s="21"/>
      <c r="N14" s="21"/>
      <c r="O14" s="650" t="str">
        <f>IFERROR(VLOOKUP(B14,'[13]Riesgos de corrupción'!$C$153:$M$188,11,0),0)</f>
        <v>Bajo</v>
      </c>
      <c r="P14" s="84"/>
      <c r="Q14" s="84"/>
      <c r="R14" s="84"/>
      <c r="S14" s="84"/>
      <c r="T14" s="84"/>
      <c r="U14" s="84"/>
      <c r="V14" s="84"/>
      <c r="W14" s="173"/>
    </row>
    <row r="15" spans="2:23" ht="15.6" hidden="1">
      <c r="B15" s="571"/>
      <c r="C15" s="600"/>
      <c r="D15" s="562"/>
      <c r="E15" s="562"/>
      <c r="F15" s="155"/>
      <c r="G15" s="155"/>
      <c r="H15" s="155"/>
      <c r="I15" s="545"/>
      <c r="J15" s="35"/>
      <c r="K15" s="35"/>
      <c r="L15" s="35"/>
      <c r="M15" s="35"/>
      <c r="N15" s="35"/>
      <c r="O15" s="763"/>
      <c r="P15" s="97"/>
      <c r="Q15" s="97"/>
      <c r="R15" s="97"/>
      <c r="S15" s="97"/>
      <c r="T15" s="97"/>
      <c r="U15" s="97"/>
      <c r="V15" s="97"/>
      <c r="W15" s="178"/>
    </row>
    <row r="16" spans="2:23" ht="15.95" hidden="1" thickBot="1">
      <c r="B16" s="572"/>
      <c r="C16" s="601"/>
      <c r="D16" s="28"/>
      <c r="E16" s="28">
        <f>IFERROR(VLOOKUP(D16,'[13]Riesgos de corrupción'!$Q$9:$R$44,2,0),0)</f>
        <v>0</v>
      </c>
      <c r="F16" s="28"/>
      <c r="G16" s="28"/>
      <c r="H16" s="28"/>
      <c r="I16" s="546"/>
      <c r="J16" s="28"/>
      <c r="K16" s="28">
        <f>IFERROR(VLOOKUP(J16,'[13]Riesgos de corrupción'!$C$113:$D$148,2,0),0)</f>
        <v>0</v>
      </c>
      <c r="L16" s="28"/>
      <c r="M16" s="28"/>
      <c r="N16" s="28"/>
      <c r="O16" s="651"/>
      <c r="P16" s="96"/>
      <c r="Q16" s="96"/>
      <c r="R16" s="96"/>
      <c r="S16" s="96"/>
      <c r="T16" s="96"/>
      <c r="U16" s="96"/>
      <c r="V16" s="96"/>
      <c r="W16" s="176"/>
    </row>
    <row r="17" spans="2:23" ht="15.6" hidden="1">
      <c r="B17" s="570"/>
      <c r="C17" s="573"/>
      <c r="D17" s="25"/>
      <c r="E17" s="25">
        <f>IFERROR(VLOOKUP(D17,'[13]Riesgos de corrupción'!$Q$9:$R$44,2,0),0)</f>
        <v>0</v>
      </c>
      <c r="F17" s="25"/>
      <c r="G17" s="25"/>
      <c r="H17" s="25"/>
      <c r="I17" s="544" t="str">
        <f>IFERROR(VLOOKUP(B17,'[13]Riesgos de corrupción'!$C$153:$M$188,10,0),0)</f>
        <v>Bajo</v>
      </c>
      <c r="J17" s="25"/>
      <c r="K17" s="25">
        <f>IFERROR(VLOOKUP(J17,'[13]Riesgos de corrupción'!$C$113:$D$148,2,0),0)</f>
        <v>0</v>
      </c>
      <c r="L17" s="25"/>
      <c r="M17" s="25"/>
      <c r="N17" s="25"/>
      <c r="O17" s="544" t="str">
        <f>IFERROR(VLOOKUP(B17,'[13]Riesgos de corrupción'!$C$153:$M$188,11,0),0)</f>
        <v>Bajo</v>
      </c>
      <c r="P17" s="84"/>
      <c r="Q17" s="84"/>
      <c r="R17" s="84"/>
      <c r="S17" s="84"/>
      <c r="T17" s="84"/>
      <c r="U17" s="84"/>
      <c r="V17" s="84"/>
      <c r="W17" s="173"/>
    </row>
    <row r="18" spans="2:23" ht="15.6" hidden="1">
      <c r="B18" s="571"/>
      <c r="C18" s="574"/>
      <c r="D18" s="74"/>
      <c r="E18" s="74">
        <f>IFERROR(VLOOKUP(D18,'[13]Riesgos de corrupción'!$Q$9:$R$44,2,0),0)</f>
        <v>0</v>
      </c>
      <c r="F18" s="74"/>
      <c r="G18" s="74"/>
      <c r="H18" s="74"/>
      <c r="I18" s="545"/>
      <c r="J18" s="74"/>
      <c r="K18" s="74">
        <f>IFERROR(VLOOKUP(J18,'[13]Riesgos de corrupción'!$C$113:$D$148,2,0),0)</f>
        <v>0</v>
      </c>
      <c r="L18" s="74"/>
      <c r="M18" s="74"/>
      <c r="N18" s="74"/>
      <c r="O18" s="545"/>
      <c r="P18" s="97"/>
      <c r="Q18" s="97"/>
      <c r="R18" s="97"/>
      <c r="S18" s="97"/>
      <c r="T18" s="97"/>
      <c r="U18" s="97"/>
      <c r="V18" s="97"/>
      <c r="W18" s="178"/>
    </row>
    <row r="19" spans="2:23" ht="15.95" hidden="1" thickBot="1">
      <c r="B19" s="572"/>
      <c r="C19" s="575"/>
      <c r="D19" s="30"/>
      <c r="E19" s="30">
        <f>IFERROR(VLOOKUP(D19,'[13]Riesgos de corrupción'!$Q$9:$R$44,2,0),0)</f>
        <v>0</v>
      </c>
      <c r="F19" s="30"/>
      <c r="G19" s="30"/>
      <c r="H19" s="30"/>
      <c r="I19" s="546"/>
      <c r="J19" s="30"/>
      <c r="K19" s="30">
        <f>IFERROR(VLOOKUP(J19,'[13]Riesgos de corrupción'!$C$113:$D$148,2,0),0)</f>
        <v>0</v>
      </c>
      <c r="L19" s="30"/>
      <c r="M19" s="30"/>
      <c r="N19" s="30"/>
      <c r="O19" s="546"/>
      <c r="P19" s="96"/>
      <c r="Q19" s="96"/>
      <c r="R19" s="96"/>
      <c r="S19" s="96"/>
      <c r="T19" s="96"/>
      <c r="U19" s="96"/>
      <c r="V19" s="96"/>
      <c r="W19" s="176"/>
    </row>
    <row r="20" spans="2:23" ht="15.6" hidden="1">
      <c r="B20" s="570"/>
      <c r="C20" s="573"/>
      <c r="D20" s="25"/>
      <c r="E20" s="25">
        <f>IFERROR(VLOOKUP(D20,'[13]Riesgos de corrupción'!$Q$9:$R$44,2,0),0)</f>
        <v>0</v>
      </c>
      <c r="F20" s="25"/>
      <c r="G20" s="25"/>
      <c r="H20" s="25"/>
      <c r="I20" s="544" t="str">
        <f>IFERROR(VLOOKUP(B20,'[13]Riesgos de corrupción'!$C$153:$M$188,10,0),0)</f>
        <v>Bajo</v>
      </c>
      <c r="J20" s="25"/>
      <c r="K20" s="25">
        <f>IFERROR(VLOOKUP(J20,'[13]Riesgos de corrupción'!$C$113:$D$148,2,0),0)</f>
        <v>0</v>
      </c>
      <c r="L20" s="25"/>
      <c r="M20" s="25"/>
      <c r="N20" s="25"/>
      <c r="O20" s="544" t="str">
        <f>IFERROR(VLOOKUP(B20,'[13]Riesgos de corrupción'!$C$153:$M$188,11,0),0)</f>
        <v>Bajo</v>
      </c>
      <c r="P20" s="84"/>
      <c r="Q20" s="84"/>
      <c r="R20" s="84"/>
      <c r="S20" s="84"/>
      <c r="T20" s="84"/>
      <c r="U20" s="84"/>
      <c r="V20" s="84"/>
      <c r="W20" s="173"/>
    </row>
    <row r="21" spans="2:23" ht="15.6" hidden="1">
      <c r="B21" s="571"/>
      <c r="C21" s="574"/>
      <c r="D21" s="74"/>
      <c r="E21" s="74">
        <f>IFERROR(VLOOKUP(D21,'[13]Riesgos de corrupción'!$Q$9:$R$44,2,0),0)</f>
        <v>0</v>
      </c>
      <c r="F21" s="74"/>
      <c r="G21" s="74"/>
      <c r="H21" s="74"/>
      <c r="I21" s="545"/>
      <c r="J21" s="74"/>
      <c r="K21" s="74">
        <f>IFERROR(VLOOKUP(J21,'[13]Riesgos de corrupción'!$C$113:$D$148,2,0),0)</f>
        <v>0</v>
      </c>
      <c r="L21" s="74"/>
      <c r="M21" s="74"/>
      <c r="N21" s="74"/>
      <c r="O21" s="545"/>
      <c r="P21" s="97"/>
      <c r="Q21" s="97"/>
      <c r="R21" s="97"/>
      <c r="S21" s="97"/>
      <c r="T21" s="97"/>
      <c r="U21" s="97"/>
      <c r="V21" s="97"/>
      <c r="W21" s="178"/>
    </row>
    <row r="22" spans="2:23" ht="15.95" hidden="1" thickBot="1">
      <c r="B22" s="572"/>
      <c r="C22" s="575"/>
      <c r="D22" s="30"/>
      <c r="E22" s="30">
        <f>IFERROR(VLOOKUP(D22,'[13]Riesgos de corrupción'!$Q$9:$R$44,2,0),0)</f>
        <v>0</v>
      </c>
      <c r="F22" s="30"/>
      <c r="G22" s="30"/>
      <c r="H22" s="30"/>
      <c r="I22" s="546"/>
      <c r="J22" s="30"/>
      <c r="K22" s="30">
        <f>IFERROR(VLOOKUP(J22,'[13]Riesgos de corrupción'!$C$113:$D$148,2,0),0)</f>
        <v>0</v>
      </c>
      <c r="L22" s="30"/>
      <c r="M22" s="30"/>
      <c r="N22" s="30"/>
      <c r="O22" s="546"/>
      <c r="P22" s="96"/>
      <c r="Q22" s="96"/>
      <c r="R22" s="96"/>
      <c r="S22" s="96"/>
      <c r="T22" s="96"/>
      <c r="U22" s="96"/>
      <c r="V22" s="96"/>
      <c r="W22" s="176"/>
    </row>
    <row r="23" spans="2:23" ht="15.6" hidden="1">
      <c r="B23" s="570"/>
      <c r="C23" s="573"/>
      <c r="D23" s="25"/>
      <c r="E23" s="25">
        <f>IFERROR(VLOOKUP(D23,'[13]Riesgos de corrupción'!$Q$9:$R$44,2,0),0)</f>
        <v>0</v>
      </c>
      <c r="F23" s="25"/>
      <c r="G23" s="25"/>
      <c r="H23" s="25"/>
      <c r="I23" s="544" t="str">
        <f>IFERROR(VLOOKUP(B23,'[13]Riesgos de corrupción'!$C$153:$M$188,10,0),0)</f>
        <v>Bajo</v>
      </c>
      <c r="J23" s="25"/>
      <c r="K23" s="25">
        <f>IFERROR(VLOOKUP(J23,'[13]Riesgos de corrupción'!$C$113:$D$148,2,0),0)</f>
        <v>0</v>
      </c>
      <c r="L23" s="25"/>
      <c r="M23" s="25"/>
      <c r="N23" s="25"/>
      <c r="O23" s="544" t="str">
        <f>IFERROR(VLOOKUP(B23,'[13]Riesgos de corrupción'!$C$153:$M$188,11,0),0)</f>
        <v>Bajo</v>
      </c>
      <c r="P23" s="84"/>
      <c r="Q23" s="84"/>
      <c r="R23" s="84"/>
      <c r="S23" s="84"/>
      <c r="T23" s="84"/>
      <c r="U23" s="84"/>
      <c r="V23" s="84"/>
      <c r="W23" s="173"/>
    </row>
    <row r="24" spans="2:23" ht="15.6" hidden="1">
      <c r="B24" s="571"/>
      <c r="C24" s="574"/>
      <c r="D24" s="74"/>
      <c r="E24" s="74">
        <f>IFERROR(VLOOKUP(D24,'[13]Riesgos de corrupción'!$Q$9:$R$44,2,0),0)</f>
        <v>0</v>
      </c>
      <c r="F24" s="74"/>
      <c r="G24" s="74"/>
      <c r="H24" s="74"/>
      <c r="I24" s="545"/>
      <c r="J24" s="74"/>
      <c r="K24" s="74">
        <f>IFERROR(VLOOKUP(J24,'[13]Riesgos de corrupción'!$C$113:$D$148,2,0),0)</f>
        <v>0</v>
      </c>
      <c r="L24" s="74"/>
      <c r="M24" s="74"/>
      <c r="N24" s="74"/>
      <c r="O24" s="545"/>
      <c r="P24" s="97"/>
      <c r="Q24" s="97"/>
      <c r="R24" s="97"/>
      <c r="S24" s="97"/>
      <c r="T24" s="97"/>
      <c r="U24" s="97"/>
      <c r="V24" s="97"/>
      <c r="W24" s="178"/>
    </row>
    <row r="25" spans="2:23" ht="15.95" hidden="1" thickBot="1">
      <c r="B25" s="572"/>
      <c r="C25" s="575"/>
      <c r="D25" s="30"/>
      <c r="E25" s="30">
        <f>IFERROR(VLOOKUP(D25,'[13]Riesgos de corrupción'!$Q$9:$R$44,2,0),0)</f>
        <v>0</v>
      </c>
      <c r="F25" s="30"/>
      <c r="G25" s="30"/>
      <c r="H25" s="30"/>
      <c r="I25" s="546"/>
      <c r="J25" s="30"/>
      <c r="K25" s="30">
        <f>IFERROR(VLOOKUP(J25,'[13]Riesgos de corrupción'!$C$113:$D$148,2,0),0)</f>
        <v>0</v>
      </c>
      <c r="L25" s="30"/>
      <c r="M25" s="30"/>
      <c r="N25" s="30"/>
      <c r="O25" s="546"/>
      <c r="P25" s="96"/>
      <c r="Q25" s="96"/>
      <c r="R25" s="96"/>
      <c r="S25" s="96"/>
      <c r="T25" s="96"/>
      <c r="U25" s="96"/>
      <c r="V25" s="96"/>
      <c r="W25" s="176"/>
    </row>
    <row r="26" spans="2:23" ht="15.6" hidden="1">
      <c r="B26" s="570"/>
      <c r="C26" s="573"/>
      <c r="D26" s="25"/>
      <c r="E26" s="25">
        <f>IFERROR(VLOOKUP(D26,'[13]Riesgos de corrupción'!$Q$9:$R$44,2,0),0)</f>
        <v>0</v>
      </c>
      <c r="F26" s="25"/>
      <c r="G26" s="25"/>
      <c r="H26" s="25"/>
      <c r="I26" s="544" t="str">
        <f>IFERROR(VLOOKUP(B26,'[13]Riesgos de corrupción'!$C$153:$M$188,10,0),0)</f>
        <v>Bajo</v>
      </c>
      <c r="J26" s="25"/>
      <c r="K26" s="25">
        <f>IFERROR(VLOOKUP(J26,'[13]Riesgos de corrupción'!$C$113:$D$148,2,0),0)</f>
        <v>0</v>
      </c>
      <c r="L26" s="25"/>
      <c r="M26" s="25"/>
      <c r="N26" s="25"/>
      <c r="O26" s="544" t="str">
        <f>IFERROR(VLOOKUP(B26,'[13]Riesgos de corrupción'!$C$153:$M$188,11,0),0)</f>
        <v>Bajo</v>
      </c>
      <c r="P26" s="84"/>
      <c r="Q26" s="84"/>
      <c r="R26" s="84"/>
      <c r="S26" s="84"/>
      <c r="T26" s="84"/>
      <c r="U26" s="84"/>
      <c r="V26" s="84"/>
      <c r="W26" s="173"/>
    </row>
    <row r="27" spans="2:23" ht="15.6" hidden="1">
      <c r="B27" s="571"/>
      <c r="C27" s="574"/>
      <c r="D27" s="74"/>
      <c r="E27" s="74">
        <f>IFERROR(VLOOKUP(D27,'[13]Riesgos de corrupción'!$Q$9:$R$44,2,0),0)</f>
        <v>0</v>
      </c>
      <c r="F27" s="74"/>
      <c r="G27" s="74"/>
      <c r="H27" s="74"/>
      <c r="I27" s="545"/>
      <c r="J27" s="74"/>
      <c r="K27" s="74">
        <f>IFERROR(VLOOKUP(J27,'[13]Riesgos de corrupción'!$C$113:$D$148,2,0),0)</f>
        <v>0</v>
      </c>
      <c r="L27" s="74"/>
      <c r="M27" s="74"/>
      <c r="N27" s="74"/>
      <c r="O27" s="545"/>
      <c r="P27" s="97"/>
      <c r="Q27" s="97"/>
      <c r="R27" s="97"/>
      <c r="S27" s="97"/>
      <c r="T27" s="97"/>
      <c r="U27" s="97"/>
      <c r="V27" s="97"/>
      <c r="W27" s="178"/>
    </row>
    <row r="28" spans="2:23" ht="15.95" hidden="1" thickBot="1">
      <c r="B28" s="572"/>
      <c r="C28" s="575"/>
      <c r="D28" s="30"/>
      <c r="E28" s="30">
        <f>IFERROR(VLOOKUP(D28,'[13]Riesgos de corrupción'!$Q$9:$R$44,2,0),0)</f>
        <v>0</v>
      </c>
      <c r="F28" s="30"/>
      <c r="G28" s="30"/>
      <c r="H28" s="30"/>
      <c r="I28" s="546"/>
      <c r="J28" s="30"/>
      <c r="K28" s="30">
        <f>IFERROR(VLOOKUP(J28,'[13]Riesgos de corrupción'!$C$113:$D$148,2,0),0)</f>
        <v>0</v>
      </c>
      <c r="L28" s="30"/>
      <c r="M28" s="30"/>
      <c r="N28" s="30"/>
      <c r="O28" s="546"/>
      <c r="P28" s="96"/>
      <c r="Q28" s="96"/>
      <c r="R28" s="96"/>
      <c r="S28" s="96"/>
      <c r="T28" s="96"/>
      <c r="U28" s="96"/>
      <c r="V28" s="96"/>
      <c r="W28" s="176"/>
    </row>
    <row r="29" spans="2:23" ht="15.6" hidden="1">
      <c r="B29" s="570"/>
      <c r="C29" s="573"/>
      <c r="D29" s="25"/>
      <c r="E29" s="25">
        <f>IFERROR(VLOOKUP(D29,'[13]Riesgos de corrupción'!$Q$9:$R$44,2,0),0)</f>
        <v>0</v>
      </c>
      <c r="F29" s="25"/>
      <c r="G29" s="25"/>
      <c r="H29" s="25"/>
      <c r="I29" s="544" t="str">
        <f>IFERROR(VLOOKUP(B29,'[13]Riesgos de corrupción'!$C$153:$M$188,10,0),0)</f>
        <v>Bajo</v>
      </c>
      <c r="J29" s="25"/>
      <c r="K29" s="25">
        <f>IFERROR(VLOOKUP(J29,'[13]Riesgos de corrupción'!$C$113:$D$148,2,0),0)</f>
        <v>0</v>
      </c>
      <c r="L29" s="25"/>
      <c r="M29" s="25"/>
      <c r="N29" s="25"/>
      <c r="O29" s="544" t="str">
        <f>IFERROR(VLOOKUP(B29,'[13]Riesgos de corrupción'!$C$153:$M$188,11,0),0)</f>
        <v>Bajo</v>
      </c>
      <c r="P29" s="84"/>
      <c r="Q29" s="84"/>
      <c r="R29" s="84"/>
      <c r="S29" s="84"/>
      <c r="T29" s="84"/>
      <c r="U29" s="84"/>
      <c r="V29" s="84"/>
      <c r="W29" s="173"/>
    </row>
    <row r="30" spans="2:23" ht="15.6" hidden="1">
      <c r="B30" s="571"/>
      <c r="C30" s="574"/>
      <c r="D30" s="74"/>
      <c r="E30" s="74">
        <f>IFERROR(VLOOKUP(D30,'[13]Riesgos de corrupción'!$Q$9:$R$44,2,0),0)</f>
        <v>0</v>
      </c>
      <c r="F30" s="74"/>
      <c r="G30" s="74"/>
      <c r="H30" s="74"/>
      <c r="I30" s="545"/>
      <c r="J30" s="74"/>
      <c r="K30" s="74">
        <f>IFERROR(VLOOKUP(J30,'[13]Riesgos de corrupción'!$C$113:$D$148,2,0),0)</f>
        <v>0</v>
      </c>
      <c r="L30" s="74"/>
      <c r="M30" s="74"/>
      <c r="N30" s="74"/>
      <c r="O30" s="545"/>
      <c r="P30" s="97"/>
      <c r="Q30" s="97"/>
      <c r="R30" s="97"/>
      <c r="S30" s="97"/>
      <c r="T30" s="97"/>
      <c r="U30" s="97"/>
      <c r="V30" s="97"/>
      <c r="W30" s="178"/>
    </row>
    <row r="31" spans="2:23" ht="15.95" hidden="1" thickBot="1">
      <c r="B31" s="572"/>
      <c r="C31" s="575"/>
      <c r="D31" s="30"/>
      <c r="E31" s="30">
        <f>IFERROR(VLOOKUP(D31,'[13]Riesgos de corrupción'!$Q$9:$R$44,2,0),0)</f>
        <v>0</v>
      </c>
      <c r="F31" s="30"/>
      <c r="G31" s="30"/>
      <c r="H31" s="30"/>
      <c r="I31" s="546"/>
      <c r="J31" s="30"/>
      <c r="K31" s="30">
        <f>IFERROR(VLOOKUP(J31,'[13]Riesgos de corrupción'!$C$113:$D$148,2,0),0)</f>
        <v>0</v>
      </c>
      <c r="L31" s="30"/>
      <c r="M31" s="30"/>
      <c r="N31" s="30"/>
      <c r="O31" s="546"/>
      <c r="P31" s="96"/>
      <c r="Q31" s="96"/>
      <c r="R31" s="96"/>
      <c r="S31" s="96"/>
      <c r="T31" s="96"/>
      <c r="U31" s="96"/>
      <c r="V31" s="96"/>
      <c r="W31" s="176"/>
    </row>
    <row r="32" spans="2:23" ht="15.6" hidden="1">
      <c r="B32" s="570"/>
      <c r="C32" s="573"/>
      <c r="D32" s="25"/>
      <c r="E32" s="25">
        <f>IFERROR(VLOOKUP(D32,'[13]Riesgos de corrupción'!$Q$9:$R$44,2,0),0)</f>
        <v>0</v>
      </c>
      <c r="F32" s="25"/>
      <c r="G32" s="25"/>
      <c r="H32" s="25"/>
      <c r="I32" s="544" t="str">
        <f>IFERROR(VLOOKUP(B32,'[13]Riesgos de corrupción'!$C$153:$M$188,10,0),0)</f>
        <v>Bajo</v>
      </c>
      <c r="J32" s="25"/>
      <c r="K32" s="25">
        <f>IFERROR(VLOOKUP(J32,'[13]Riesgos de corrupción'!$C$113:$D$148,2,0),0)</f>
        <v>0</v>
      </c>
      <c r="L32" s="25"/>
      <c r="M32" s="25"/>
      <c r="N32" s="25"/>
      <c r="O32" s="544" t="str">
        <f>IFERROR(VLOOKUP(B32,'[13]Riesgos de corrupción'!$C$153:$M$188,11,0),0)</f>
        <v>Bajo</v>
      </c>
      <c r="P32" s="84"/>
      <c r="Q32" s="84"/>
      <c r="R32" s="84"/>
      <c r="S32" s="84"/>
      <c r="T32" s="84"/>
      <c r="U32" s="84"/>
      <c r="V32" s="84"/>
      <c r="W32" s="173"/>
    </row>
    <row r="33" spans="2:23" ht="15.6" hidden="1">
      <c r="B33" s="571"/>
      <c r="C33" s="574"/>
      <c r="D33" s="74"/>
      <c r="E33" s="74">
        <f>IFERROR(VLOOKUP(D33,'[13]Riesgos de corrupción'!$Q$9:$R$44,2,0),0)</f>
        <v>0</v>
      </c>
      <c r="F33" s="74"/>
      <c r="G33" s="74"/>
      <c r="H33" s="74"/>
      <c r="I33" s="545"/>
      <c r="J33" s="74"/>
      <c r="K33" s="74">
        <f>IFERROR(VLOOKUP(J33,'[13]Riesgos de corrupción'!$C$113:$D$148,2,0),0)</f>
        <v>0</v>
      </c>
      <c r="L33" s="74"/>
      <c r="M33" s="74"/>
      <c r="N33" s="74"/>
      <c r="O33" s="545"/>
      <c r="P33" s="97"/>
      <c r="Q33" s="97"/>
      <c r="R33" s="97"/>
      <c r="S33" s="97"/>
      <c r="T33" s="97"/>
      <c r="U33" s="97"/>
      <c r="V33" s="97"/>
      <c r="W33" s="178"/>
    </row>
    <row r="34" spans="2:23" ht="15.95" hidden="1" thickBot="1">
      <c r="B34" s="572"/>
      <c r="C34" s="575"/>
      <c r="D34" s="30"/>
      <c r="E34" s="30">
        <f>IFERROR(VLOOKUP(D34,'[13]Riesgos de corrupción'!$Q$9:$R$44,2,0),0)</f>
        <v>0</v>
      </c>
      <c r="F34" s="30"/>
      <c r="G34" s="30"/>
      <c r="H34" s="30"/>
      <c r="I34" s="546"/>
      <c r="J34" s="30"/>
      <c r="K34" s="30">
        <f>IFERROR(VLOOKUP(J34,'[13]Riesgos de corrupción'!$C$113:$D$148,2,0),0)</f>
        <v>0</v>
      </c>
      <c r="L34" s="30"/>
      <c r="M34" s="30"/>
      <c r="N34" s="30"/>
      <c r="O34" s="546"/>
      <c r="P34" s="96"/>
      <c r="Q34" s="96"/>
      <c r="R34" s="96"/>
      <c r="S34" s="96"/>
      <c r="T34" s="96"/>
      <c r="U34" s="96"/>
      <c r="V34" s="96"/>
      <c r="W34" s="176"/>
    </row>
    <row r="35" spans="2:23" ht="15.6" hidden="1">
      <c r="B35" s="570"/>
      <c r="C35" s="573"/>
      <c r="D35" s="25"/>
      <c r="E35" s="25">
        <f>IFERROR(VLOOKUP(D35,'[13]Riesgos de corrupción'!$Q$9:$R$44,2,0),0)</f>
        <v>0</v>
      </c>
      <c r="F35" s="25"/>
      <c r="G35" s="25"/>
      <c r="H35" s="25"/>
      <c r="I35" s="544" t="str">
        <f>IFERROR(VLOOKUP(B35,'[13]Riesgos de corrupción'!$C$153:$M$188,10,0),0)</f>
        <v>Bajo</v>
      </c>
      <c r="J35" s="25"/>
      <c r="K35" s="25">
        <f>IFERROR(VLOOKUP(J35,'[13]Riesgos de corrupción'!$C$113:$D$148,2,0),0)</f>
        <v>0</v>
      </c>
      <c r="L35" s="25"/>
      <c r="M35" s="25"/>
      <c r="N35" s="25"/>
      <c r="O35" s="544" t="str">
        <f>IFERROR(VLOOKUP(B35,'[13]Riesgos de corrupción'!$C$153:$M$188,11,0),0)</f>
        <v>Bajo</v>
      </c>
      <c r="P35" s="84"/>
      <c r="Q35" s="84"/>
      <c r="R35" s="84"/>
      <c r="S35" s="84"/>
      <c r="T35" s="84"/>
      <c r="U35" s="84"/>
      <c r="V35" s="84"/>
      <c r="W35" s="173"/>
    </row>
    <row r="36" spans="2:23" ht="15.6" hidden="1">
      <c r="B36" s="571"/>
      <c r="C36" s="574"/>
      <c r="D36" s="74"/>
      <c r="E36" s="74">
        <f>IFERROR(VLOOKUP(D36,'[13]Riesgos de corrupción'!$Q$9:$R$44,2,0),0)</f>
        <v>0</v>
      </c>
      <c r="F36" s="74"/>
      <c r="G36" s="74"/>
      <c r="H36" s="74"/>
      <c r="I36" s="545"/>
      <c r="J36" s="74"/>
      <c r="K36" s="74">
        <f>IFERROR(VLOOKUP(J36,'[13]Riesgos de corrupción'!$C$113:$D$148,2,0),0)</f>
        <v>0</v>
      </c>
      <c r="L36" s="74"/>
      <c r="M36" s="74"/>
      <c r="N36" s="74"/>
      <c r="O36" s="545"/>
      <c r="P36" s="97"/>
      <c r="Q36" s="97"/>
      <c r="R36" s="97"/>
      <c r="S36" s="97"/>
      <c r="T36" s="97"/>
      <c r="U36" s="97"/>
      <c r="V36" s="97"/>
      <c r="W36" s="178"/>
    </row>
    <row r="37" spans="2:23" ht="15.95" hidden="1" thickBot="1">
      <c r="B37" s="572"/>
      <c r="C37" s="575"/>
      <c r="D37" s="30"/>
      <c r="E37" s="30">
        <f>IFERROR(VLOOKUP(D37,'[13]Riesgos de corrupción'!$Q$9:$R$44,2,0),0)</f>
        <v>0</v>
      </c>
      <c r="F37" s="30"/>
      <c r="G37" s="30"/>
      <c r="H37" s="30"/>
      <c r="I37" s="546"/>
      <c r="J37" s="30"/>
      <c r="K37" s="30">
        <f>IFERROR(VLOOKUP(J37,'[13]Riesgos de corrupción'!$C$113:$D$148,2,0),0)</f>
        <v>0</v>
      </c>
      <c r="L37" s="30"/>
      <c r="M37" s="30"/>
      <c r="N37" s="30"/>
      <c r="O37" s="546"/>
      <c r="P37" s="96"/>
      <c r="Q37" s="96"/>
      <c r="R37" s="96"/>
      <c r="S37" s="96"/>
      <c r="T37" s="96"/>
      <c r="U37" s="96"/>
      <c r="V37" s="96"/>
      <c r="W37" s="176"/>
    </row>
    <row r="38" spans="2:23" ht="15.6" hidden="1">
      <c r="B38" s="570"/>
      <c r="C38" s="573"/>
      <c r="D38" s="25"/>
      <c r="E38" s="25">
        <f>IFERROR(VLOOKUP(D38,'[13]Riesgos de corrupción'!$Q$9:$R$44,2,0),0)</f>
        <v>0</v>
      </c>
      <c r="F38" s="25"/>
      <c r="G38" s="25"/>
      <c r="H38" s="25"/>
      <c r="I38" s="544" t="str">
        <f>IFERROR(VLOOKUP(B38,'[13]Riesgos de corrupción'!$C$153:$M$188,10,0),0)</f>
        <v>Bajo</v>
      </c>
      <c r="J38" s="25"/>
      <c r="K38" s="25">
        <f>IFERROR(VLOOKUP(J38,'[13]Riesgos de corrupción'!$C$113:$D$148,2,0),0)</f>
        <v>0</v>
      </c>
      <c r="L38" s="25"/>
      <c r="M38" s="25"/>
      <c r="N38" s="25"/>
      <c r="O38" s="544" t="str">
        <f>IFERROR(VLOOKUP(B38,'[13]Riesgos de corrupción'!$C$153:$M$188,11,0),0)</f>
        <v>Bajo</v>
      </c>
      <c r="P38" s="84"/>
      <c r="Q38" s="84"/>
      <c r="R38" s="84"/>
      <c r="S38" s="84"/>
      <c r="T38" s="84"/>
      <c r="U38" s="84"/>
      <c r="V38" s="84"/>
      <c r="W38" s="173"/>
    </row>
    <row r="39" spans="2:23" ht="15.6" hidden="1">
      <c r="B39" s="571"/>
      <c r="C39" s="574"/>
      <c r="D39" s="74"/>
      <c r="E39" s="74">
        <f>IFERROR(VLOOKUP(D39,'[13]Riesgos de corrupción'!$Q$9:$R$44,2,0),0)</f>
        <v>0</v>
      </c>
      <c r="F39" s="74"/>
      <c r="G39" s="74"/>
      <c r="H39" s="74"/>
      <c r="I39" s="545"/>
      <c r="J39" s="74"/>
      <c r="K39" s="74">
        <f>IFERROR(VLOOKUP(J39,'[13]Riesgos de corrupción'!$C$113:$D$148,2,0),0)</f>
        <v>0</v>
      </c>
      <c r="L39" s="74"/>
      <c r="M39" s="74"/>
      <c r="N39" s="74"/>
      <c r="O39" s="545"/>
      <c r="P39" s="97"/>
      <c r="Q39" s="97"/>
      <c r="R39" s="97"/>
      <c r="S39" s="97"/>
      <c r="T39" s="97"/>
      <c r="U39" s="97"/>
      <c r="V39" s="97"/>
      <c r="W39" s="178"/>
    </row>
    <row r="40" spans="2:23" ht="15.95" hidden="1" thickBot="1">
      <c r="B40" s="572"/>
      <c r="C40" s="575"/>
      <c r="D40" s="30"/>
      <c r="E40" s="30">
        <f>IFERROR(VLOOKUP(D40,'[13]Riesgos de corrupción'!$Q$9:$R$44,2,0),0)</f>
        <v>0</v>
      </c>
      <c r="F40" s="30"/>
      <c r="G40" s="30"/>
      <c r="H40" s="30"/>
      <c r="I40" s="546"/>
      <c r="J40" s="30"/>
      <c r="K40" s="30">
        <f>IFERROR(VLOOKUP(J40,'[13]Riesgos de corrupción'!$C$113:$D$148,2,0),0)</f>
        <v>0</v>
      </c>
      <c r="L40" s="30"/>
      <c r="M40" s="30"/>
      <c r="N40" s="30"/>
      <c r="O40" s="546"/>
      <c r="P40" s="96"/>
      <c r="Q40" s="96"/>
      <c r="R40" s="96"/>
      <c r="S40" s="96"/>
      <c r="T40" s="96"/>
      <c r="U40" s="96"/>
      <c r="V40" s="96"/>
      <c r="W40" s="176"/>
    </row>
    <row r="41" spans="2:23" ht="15.6" hidden="1">
      <c r="B41" s="570"/>
      <c r="C41" s="573"/>
      <c r="D41" s="25"/>
      <c r="E41" s="25">
        <f>IFERROR(VLOOKUP(D41,'[13]Riesgos de corrupción'!$Q$9:$R$44,2,0),0)</f>
        <v>0</v>
      </c>
      <c r="F41" s="25"/>
      <c r="G41" s="25"/>
      <c r="H41" s="25"/>
      <c r="I41" s="544" t="str">
        <f>IFERROR(VLOOKUP(B41,'[13]Riesgos de corrupción'!$C$153:$M$188,10,0),0)</f>
        <v>Bajo</v>
      </c>
      <c r="J41" s="25"/>
      <c r="K41" s="25">
        <f>IFERROR(VLOOKUP(J41,'[13]Riesgos de corrupción'!$C$113:$D$148,2,0),0)</f>
        <v>0</v>
      </c>
      <c r="L41" s="25"/>
      <c r="M41" s="25"/>
      <c r="N41" s="25"/>
      <c r="O41" s="544" t="str">
        <f>IFERROR(VLOOKUP(B41,'[13]Riesgos de corrupción'!$C$153:$M$188,11,0),0)</f>
        <v>Bajo</v>
      </c>
      <c r="P41" s="84"/>
      <c r="Q41" s="84"/>
      <c r="R41" s="84"/>
      <c r="S41" s="84"/>
      <c r="T41" s="84"/>
      <c r="U41" s="84"/>
      <c r="V41" s="84"/>
      <c r="W41" s="173"/>
    </row>
    <row r="42" spans="2:23" ht="15.6" hidden="1">
      <c r="B42" s="571"/>
      <c r="C42" s="574"/>
      <c r="D42" s="74"/>
      <c r="E42" s="74">
        <f>IFERROR(VLOOKUP(D42,'[13]Riesgos de corrupción'!$Q$9:$R$44,2,0),0)</f>
        <v>0</v>
      </c>
      <c r="F42" s="74"/>
      <c r="G42" s="74"/>
      <c r="H42" s="74"/>
      <c r="I42" s="545"/>
      <c r="J42" s="74"/>
      <c r="K42" s="74">
        <f>IFERROR(VLOOKUP(J42,'[13]Riesgos de corrupción'!$C$113:$D$148,2,0),0)</f>
        <v>0</v>
      </c>
      <c r="L42" s="74"/>
      <c r="M42" s="74"/>
      <c r="N42" s="74"/>
      <c r="O42" s="545"/>
      <c r="P42" s="97"/>
      <c r="Q42" s="97"/>
      <c r="R42" s="97"/>
      <c r="S42" s="97"/>
      <c r="T42" s="97"/>
      <c r="U42" s="97"/>
      <c r="V42" s="97"/>
      <c r="W42" s="178"/>
    </row>
    <row r="43" spans="2:23" ht="15.95" hidden="1" thickBot="1">
      <c r="B43" s="572"/>
      <c r="C43" s="575"/>
      <c r="D43" s="30"/>
      <c r="E43" s="30">
        <f>IFERROR(VLOOKUP(D43,'[13]Riesgos de corrupción'!$Q$9:$R$44,2,0),0)</f>
        <v>0</v>
      </c>
      <c r="F43" s="30"/>
      <c r="G43" s="30"/>
      <c r="H43" s="30"/>
      <c r="I43" s="546"/>
      <c r="J43" s="30"/>
      <c r="K43" s="30">
        <f>IFERROR(VLOOKUP(J43,'[13]Riesgos de corrupción'!$C$113:$D$148,2,0),0)</f>
        <v>0</v>
      </c>
      <c r="L43" s="30"/>
      <c r="M43" s="30"/>
      <c r="N43" s="30"/>
      <c r="O43" s="546"/>
      <c r="P43" s="96"/>
      <c r="Q43" s="96"/>
      <c r="R43" s="96"/>
      <c r="S43" s="96"/>
      <c r="T43" s="96"/>
      <c r="U43" s="96"/>
      <c r="V43" s="96"/>
      <c r="W43" s="176"/>
    </row>
  </sheetData>
  <mergeCells count="74">
    <mergeCell ref="B41:B43"/>
    <mergeCell ref="C41:C43"/>
    <mergeCell ref="I41:I43"/>
    <mergeCell ref="O41:O43"/>
    <mergeCell ref="B35:B37"/>
    <mergeCell ref="C35:C37"/>
    <mergeCell ref="I35:I37"/>
    <mergeCell ref="O35:O37"/>
    <mergeCell ref="B38:B40"/>
    <mergeCell ref="C38:C40"/>
    <mergeCell ref="I38:I40"/>
    <mergeCell ref="O38:O40"/>
    <mergeCell ref="B29:B31"/>
    <mergeCell ref="C29:C31"/>
    <mergeCell ref="I29:I31"/>
    <mergeCell ref="O29:O31"/>
    <mergeCell ref="B32:B34"/>
    <mergeCell ref="C32:C34"/>
    <mergeCell ref="I32:I34"/>
    <mergeCell ref="O32:O34"/>
    <mergeCell ref="B23:B25"/>
    <mergeCell ref="C23:C25"/>
    <mergeCell ref="I23:I25"/>
    <mergeCell ref="O23:O25"/>
    <mergeCell ref="B26:B28"/>
    <mergeCell ref="C26:C28"/>
    <mergeCell ref="I26:I28"/>
    <mergeCell ref="O26:O28"/>
    <mergeCell ref="B17:B19"/>
    <mergeCell ref="C17:C19"/>
    <mergeCell ref="I17:I19"/>
    <mergeCell ref="O17:O19"/>
    <mergeCell ref="B20:B22"/>
    <mergeCell ref="C20:C22"/>
    <mergeCell ref="I20:I22"/>
    <mergeCell ref="O20:O22"/>
    <mergeCell ref="O14:O16"/>
    <mergeCell ref="U9:U10"/>
    <mergeCell ref="V9:V10"/>
    <mergeCell ref="W9:W10"/>
    <mergeCell ref="B11:B13"/>
    <mergeCell ref="C11:C13"/>
    <mergeCell ref="D11:D12"/>
    <mergeCell ref="E11:E12"/>
    <mergeCell ref="I11:I13"/>
    <mergeCell ref="O11:O13"/>
    <mergeCell ref="B14:B16"/>
    <mergeCell ref="C14:C16"/>
    <mergeCell ref="D14:D15"/>
    <mergeCell ref="E14:E15"/>
    <mergeCell ref="I14:I16"/>
    <mergeCell ref="L7:N7"/>
    <mergeCell ref="P7:T7"/>
    <mergeCell ref="U7:W7"/>
    <mergeCell ref="I9:I10"/>
    <mergeCell ref="J9:J10"/>
    <mergeCell ref="K9:K10"/>
    <mergeCell ref="O9:O10"/>
    <mergeCell ref="P9:P10"/>
    <mergeCell ref="Q9:Q10"/>
    <mergeCell ref="R9:R10"/>
    <mergeCell ref="J7:K7"/>
    <mergeCell ref="B5:C5"/>
    <mergeCell ref="D5:H5"/>
    <mergeCell ref="B7:C7"/>
    <mergeCell ref="D7:E7"/>
    <mergeCell ref="F7:H7"/>
    <mergeCell ref="B1:C3"/>
    <mergeCell ref="D1:L1"/>
    <mergeCell ref="M1:O1"/>
    <mergeCell ref="D2:L2"/>
    <mergeCell ref="M2:O2"/>
    <mergeCell ref="D3:L3"/>
    <mergeCell ref="M3:O3"/>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'C:\Users\51966169\Downloads\[MIS3 Generación Títulos Mineros Riesgos Corrupcion Diciembre.xlsx]Lista'!#REF!</xm:f>
          </x14:formula1>
          <xm:sqref>R9 R11:R43</xm:sqref>
        </x14:dataValidation>
        <x14:dataValidation type="list" allowBlank="1" showInputMessage="1" showErrorMessage="1" xr:uid="{00000000-0002-0000-0E00-000001000000}">
          <x14:formula1>
            <xm:f>'C:\Users\51966169\Downloads\[MIS3 Generación Títulos Mineros Riesgos Corrupcion Diciembre.xlsx]Riesgos de corrupción'!#REF!</xm:f>
          </x14:formula1>
          <xm:sqref>J9 J11:J43 D16:D43 D13:D14 D11</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W64"/>
  <sheetViews>
    <sheetView topLeftCell="Q16" workbookViewId="0">
      <selection activeCell="AF75" sqref="AF75"/>
    </sheetView>
  </sheetViews>
  <sheetFormatPr defaultColWidth="11.42578125" defaultRowHeight="14.45"/>
  <cols>
    <col min="1" max="1" width="2.7109375" customWidth="1"/>
    <col min="2" max="2" width="22" customWidth="1"/>
    <col min="3" max="3" width="47.28515625" customWidth="1"/>
    <col min="4" max="4" width="20.7109375" customWidth="1"/>
    <col min="5" max="8" width="30" customWidth="1"/>
    <col min="9" max="9" width="17" customWidth="1"/>
    <col min="10" max="10" width="19.5703125" customWidth="1"/>
    <col min="11" max="11" width="27" customWidth="1"/>
    <col min="12" max="12" width="36.28515625" customWidth="1"/>
    <col min="13" max="13" width="23.85546875" customWidth="1"/>
    <col min="14" max="14" width="36.28515625" customWidth="1"/>
    <col min="15" max="15" width="21.28515625" customWidth="1"/>
    <col min="16" max="16" width="57.7109375" customWidth="1"/>
    <col min="17" max="20" width="19.140625" customWidth="1"/>
    <col min="21" max="21" width="64.140625" customWidth="1"/>
    <col min="22" max="23" width="26.28515625" customWidth="1"/>
  </cols>
  <sheetData>
    <row r="1" spans="2:23" s="48" customFormat="1" ht="20.100000000000001">
      <c r="B1" s="523"/>
      <c r="C1" s="523"/>
      <c r="D1" s="524" t="s">
        <v>49</v>
      </c>
      <c r="E1" s="524"/>
      <c r="F1" s="524"/>
      <c r="G1" s="524"/>
      <c r="H1" s="524"/>
      <c r="I1" s="524"/>
      <c r="J1" s="524"/>
      <c r="K1" s="524"/>
      <c r="L1" s="524"/>
      <c r="M1" s="525" t="s">
        <v>50</v>
      </c>
      <c r="N1" s="526"/>
      <c r="O1" s="527"/>
    </row>
    <row r="2" spans="2:23" s="48" customFormat="1" ht="20.100000000000001">
      <c r="B2" s="523"/>
      <c r="C2" s="523"/>
      <c r="D2" s="524" t="s">
        <v>51</v>
      </c>
      <c r="E2" s="524"/>
      <c r="F2" s="524"/>
      <c r="G2" s="524"/>
      <c r="H2" s="524"/>
      <c r="I2" s="524"/>
      <c r="J2" s="524"/>
      <c r="K2" s="524"/>
      <c r="L2" s="524"/>
      <c r="M2" s="525" t="s">
        <v>52</v>
      </c>
      <c r="N2" s="526"/>
      <c r="O2" s="527"/>
    </row>
    <row r="3" spans="2:23" s="48" customFormat="1" ht="20.100000000000001">
      <c r="B3" s="523"/>
      <c r="C3" s="523"/>
      <c r="D3" s="524" t="s">
        <v>53</v>
      </c>
      <c r="E3" s="524"/>
      <c r="F3" s="524"/>
      <c r="G3" s="524"/>
      <c r="H3" s="524"/>
      <c r="I3" s="524"/>
      <c r="J3" s="524"/>
      <c r="K3" s="524"/>
      <c r="L3" s="524"/>
      <c r="M3" s="525" t="s">
        <v>54</v>
      </c>
      <c r="N3" s="526"/>
      <c r="O3" s="527"/>
    </row>
    <row r="4" spans="2:23" s="48" customFormat="1" ht="15.6"/>
    <row r="5" spans="2:23" s="48" customFormat="1" ht="18">
      <c r="B5" s="516" t="s">
        <v>55</v>
      </c>
      <c r="C5" s="516"/>
      <c r="D5" s="517" t="s">
        <v>931</v>
      </c>
      <c r="E5" s="517"/>
      <c r="F5" s="517"/>
      <c r="G5" s="517"/>
      <c r="H5" s="517"/>
      <c r="I5" s="517"/>
      <c r="J5" s="517"/>
      <c r="K5" s="517"/>
      <c r="L5" s="517"/>
      <c r="M5" s="517"/>
      <c r="N5" s="7"/>
      <c r="O5" s="7"/>
    </row>
    <row r="6" spans="2:23" ht="15" thickBot="1"/>
    <row r="7" spans="2:23" ht="30.95">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47.1" thickBot="1">
      <c r="B8" s="12" t="s">
        <v>66</v>
      </c>
      <c r="C8" s="13" t="s">
        <v>67</v>
      </c>
      <c r="D8" s="13" t="s">
        <v>68</v>
      </c>
      <c r="E8" s="13" t="s">
        <v>69</v>
      </c>
      <c r="F8" s="14" t="s">
        <v>70</v>
      </c>
      <c r="G8" s="15" t="s">
        <v>71</v>
      </c>
      <c r="H8" s="15" t="s">
        <v>72</v>
      </c>
      <c r="I8" s="15" t="s">
        <v>73</v>
      </c>
      <c r="J8" s="13" t="s">
        <v>74</v>
      </c>
      <c r="K8" s="16" t="s">
        <v>75</v>
      </c>
      <c r="L8" s="53" t="s">
        <v>70</v>
      </c>
      <c r="M8" s="53" t="s">
        <v>76</v>
      </c>
      <c r="N8" s="53" t="s">
        <v>77</v>
      </c>
      <c r="O8" s="15" t="s">
        <v>78</v>
      </c>
      <c r="P8" s="17" t="s">
        <v>79</v>
      </c>
      <c r="Q8" s="17" t="s">
        <v>80</v>
      </c>
      <c r="R8" s="17" t="s">
        <v>81</v>
      </c>
      <c r="S8" s="17" t="s">
        <v>82</v>
      </c>
      <c r="T8" s="17" t="s">
        <v>83</v>
      </c>
      <c r="U8" s="18" t="s">
        <v>84</v>
      </c>
      <c r="V8" s="18" t="s">
        <v>85</v>
      </c>
      <c r="W8" s="19" t="s">
        <v>81</v>
      </c>
    </row>
    <row r="9" spans="2:23" s="337" customFormat="1" ht="108.6">
      <c r="B9" s="604" t="s">
        <v>932</v>
      </c>
      <c r="C9" s="605" t="s">
        <v>933</v>
      </c>
      <c r="D9" s="60" t="s">
        <v>934</v>
      </c>
      <c r="E9" s="254" t="str">
        <f>IFERROR(VLOOKUP(D9,'[14]Riesgos de corrupción'!$Q$9:$R$22,2,0),0)</f>
        <v>Inadecuada aplicación de los criterios de programación y frecuencia.</v>
      </c>
      <c r="F9" s="220" t="s">
        <v>935</v>
      </c>
      <c r="G9" s="220" t="s">
        <v>936</v>
      </c>
      <c r="H9" s="220" t="s">
        <v>937</v>
      </c>
      <c r="I9" s="614" t="str">
        <f>IFERROR(VLOOKUP(B9,'[14]Riesgos de corrupción'!$C$74:$M$106,10,0),0)</f>
        <v>Extremo</v>
      </c>
      <c r="J9" s="561" t="s">
        <v>684</v>
      </c>
      <c r="K9" s="573" t="s">
        <v>938</v>
      </c>
      <c r="L9" s="406" t="s">
        <v>939</v>
      </c>
      <c r="M9" s="163" t="s">
        <v>940</v>
      </c>
      <c r="N9" s="406" t="s">
        <v>930</v>
      </c>
      <c r="O9" s="630" t="str">
        <f>IFERROR(VLOOKUP(B9,'[14]Riesgos de corrupción'!$C$74:$M$106,11,0),0)</f>
        <v>Moderado</v>
      </c>
      <c r="P9" s="21" t="s">
        <v>941</v>
      </c>
      <c r="Q9" s="20" t="s">
        <v>942</v>
      </c>
      <c r="R9" s="20" t="s">
        <v>98</v>
      </c>
      <c r="S9" s="21"/>
      <c r="T9" s="21"/>
      <c r="U9" s="599" t="s">
        <v>943</v>
      </c>
      <c r="V9" s="599" t="s">
        <v>944</v>
      </c>
      <c r="W9" s="599" t="s">
        <v>270</v>
      </c>
    </row>
    <row r="10" spans="2:23" s="337" customFormat="1" ht="80.45" customHeight="1" thickBot="1">
      <c r="B10" s="591"/>
      <c r="C10" s="594"/>
      <c r="D10" s="35"/>
      <c r="E10" s="35"/>
      <c r="F10" s="72"/>
      <c r="G10" s="72"/>
      <c r="H10" s="72"/>
      <c r="I10" s="623"/>
      <c r="J10" s="562"/>
      <c r="K10" s="603"/>
      <c r="L10" s="229" t="s">
        <v>945</v>
      </c>
      <c r="M10" s="28" t="s">
        <v>940</v>
      </c>
      <c r="N10" s="229" t="s">
        <v>946</v>
      </c>
      <c r="O10" s="687"/>
      <c r="P10" s="35"/>
      <c r="Q10" s="105"/>
      <c r="R10" s="105"/>
      <c r="S10" s="35"/>
      <c r="T10" s="35"/>
      <c r="U10" s="601"/>
      <c r="V10" s="601"/>
      <c r="W10" s="601"/>
    </row>
    <row r="11" spans="2:23" s="337" customFormat="1" ht="108.6">
      <c r="B11" s="604" t="s">
        <v>947</v>
      </c>
      <c r="C11" s="605" t="s">
        <v>948</v>
      </c>
      <c r="D11" s="60" t="s">
        <v>949</v>
      </c>
      <c r="E11" s="254" t="str">
        <f>IFERROR(VLOOKUP(D11,'[14]Riesgos de corrupción'!$Q$9:$R$22,2,0),0)</f>
        <v xml:space="preserve">Inadecuada aplicación del procedimiento y de la norma en el proceso de fiscalización- evaluación integral </v>
      </c>
      <c r="F11" s="61" t="s">
        <v>950</v>
      </c>
      <c r="G11" s="61" t="s">
        <v>951</v>
      </c>
      <c r="H11" s="61" t="s">
        <v>952</v>
      </c>
      <c r="I11" s="614" t="str">
        <f>IFERROR(VLOOKUP(B11,'[14]Riesgos de corrupción'!$C$74:$M$106,10,0),0)</f>
        <v>Extremo</v>
      </c>
      <c r="J11" s="561" t="s">
        <v>684</v>
      </c>
      <c r="K11" s="573" t="s">
        <v>938</v>
      </c>
      <c r="L11" s="406" t="s">
        <v>929</v>
      </c>
      <c r="M11" s="163" t="s">
        <v>940</v>
      </c>
      <c r="N11" s="406" t="s">
        <v>930</v>
      </c>
      <c r="O11" s="630" t="str">
        <f>IFERROR(VLOOKUP(B11,'[14]Riesgos de corrupción'!$C$74:$M$106,11,0),0)</f>
        <v>Alto</v>
      </c>
      <c r="P11" s="21" t="s">
        <v>953</v>
      </c>
      <c r="Q11" s="20" t="s">
        <v>954</v>
      </c>
      <c r="R11" s="20" t="s">
        <v>98</v>
      </c>
      <c r="S11" s="21"/>
      <c r="T11" s="21"/>
      <c r="U11" s="599" t="s">
        <v>955</v>
      </c>
      <c r="V11" s="599" t="s">
        <v>944</v>
      </c>
      <c r="W11" s="599" t="s">
        <v>270</v>
      </c>
    </row>
    <row r="12" spans="2:23" s="337" customFormat="1" ht="62.1">
      <c r="B12" s="591"/>
      <c r="C12" s="594"/>
      <c r="D12" s="35"/>
      <c r="E12" s="35"/>
      <c r="F12" s="35"/>
      <c r="G12" s="35"/>
      <c r="H12" s="35"/>
      <c r="I12" s="623"/>
      <c r="J12" s="585"/>
      <c r="K12" s="574"/>
      <c r="L12" s="248" t="s">
        <v>945</v>
      </c>
      <c r="M12" s="358" t="s">
        <v>940</v>
      </c>
      <c r="N12" s="248" t="s">
        <v>946</v>
      </c>
      <c r="O12" s="687"/>
      <c r="P12" s="35"/>
      <c r="Q12" s="105"/>
      <c r="R12" s="105"/>
      <c r="S12" s="35"/>
      <c r="T12" s="35"/>
      <c r="U12" s="600"/>
      <c r="V12" s="600"/>
      <c r="W12" s="600"/>
    </row>
    <row r="13" spans="2:23" s="337" customFormat="1" ht="62.45" thickBot="1">
      <c r="B13" s="591"/>
      <c r="C13" s="594"/>
      <c r="D13" s="35"/>
      <c r="E13" s="35"/>
      <c r="F13" s="35"/>
      <c r="G13" s="35"/>
      <c r="H13" s="35"/>
      <c r="I13" s="623"/>
      <c r="J13" s="105" t="s">
        <v>703</v>
      </c>
      <c r="K13" s="131" t="s">
        <v>956</v>
      </c>
      <c r="L13" s="229" t="s">
        <v>957</v>
      </c>
      <c r="M13" s="28" t="s">
        <v>940</v>
      </c>
      <c r="N13" s="229" t="s">
        <v>686</v>
      </c>
      <c r="O13" s="687"/>
      <c r="P13" s="35"/>
      <c r="Q13" s="105"/>
      <c r="R13" s="105"/>
      <c r="S13" s="35"/>
      <c r="T13" s="35"/>
      <c r="U13" s="601"/>
      <c r="V13" s="601"/>
      <c r="W13" s="601"/>
    </row>
    <row r="14" spans="2:23" s="337" customFormat="1" ht="108.6" customHeight="1">
      <c r="B14" s="604" t="s">
        <v>958</v>
      </c>
      <c r="C14" s="605" t="s">
        <v>959</v>
      </c>
      <c r="D14" s="561" t="s">
        <v>949</v>
      </c>
      <c r="E14" s="573" t="str">
        <f>IFERROR(VLOOKUP(D14,'[14]Riesgos de corrupción'!$Q$9:$R$22,2,0),0)</f>
        <v xml:space="preserve">Inadecuada aplicación del procedimiento y de la norma en el proceso de fiscalización- evaluación integral </v>
      </c>
      <c r="F14" s="220" t="s">
        <v>950</v>
      </c>
      <c r="G14" s="220" t="s">
        <v>951</v>
      </c>
      <c r="H14" s="220" t="s">
        <v>952</v>
      </c>
      <c r="I14" s="614" t="str">
        <f>IFERROR(VLOOKUP(B14,'[14]Riesgos de corrupción'!$C$74:$M$106,10,0),0)</f>
        <v>Extremo</v>
      </c>
      <c r="J14" s="561" t="s">
        <v>684</v>
      </c>
      <c r="K14" s="573" t="s">
        <v>938</v>
      </c>
      <c r="L14" s="406" t="s">
        <v>929</v>
      </c>
      <c r="M14" s="163" t="s">
        <v>940</v>
      </c>
      <c r="N14" s="406" t="s">
        <v>930</v>
      </c>
      <c r="O14" s="630" t="str">
        <f>IFERROR(VLOOKUP(B14,'[14]Riesgos de corrupción'!$C$74:$M$106,11,0),0)</f>
        <v>Moderado</v>
      </c>
      <c r="P14" s="21" t="s">
        <v>953</v>
      </c>
      <c r="Q14" s="20" t="s">
        <v>954</v>
      </c>
      <c r="R14" s="20" t="s">
        <v>98</v>
      </c>
      <c r="S14" s="21"/>
      <c r="T14" s="21"/>
      <c r="U14" s="599" t="s">
        <v>960</v>
      </c>
      <c r="V14" s="599" t="s">
        <v>961</v>
      </c>
      <c r="W14" s="599" t="s">
        <v>270</v>
      </c>
    </row>
    <row r="15" spans="2:23" s="337" customFormat="1" ht="62.1">
      <c r="B15" s="591"/>
      <c r="C15" s="594"/>
      <c r="D15" s="585"/>
      <c r="E15" s="574"/>
      <c r="F15" s="34" t="s">
        <v>962</v>
      </c>
      <c r="G15" s="34" t="s">
        <v>963</v>
      </c>
      <c r="H15" s="72" t="s">
        <v>964</v>
      </c>
      <c r="I15" s="623"/>
      <c r="J15" s="585"/>
      <c r="K15" s="574"/>
      <c r="L15" s="248" t="s">
        <v>945</v>
      </c>
      <c r="M15" s="358" t="s">
        <v>940</v>
      </c>
      <c r="N15" s="248" t="s">
        <v>946</v>
      </c>
      <c r="O15" s="687"/>
      <c r="P15" s="35" t="s">
        <v>965</v>
      </c>
      <c r="Q15" s="105" t="s">
        <v>966</v>
      </c>
      <c r="R15" s="105" t="s">
        <v>98</v>
      </c>
      <c r="S15" s="35"/>
      <c r="T15" s="35"/>
      <c r="U15" s="600"/>
      <c r="V15" s="600"/>
      <c r="W15" s="600"/>
    </row>
    <row r="16" spans="2:23" s="337" customFormat="1" ht="62.45" thickBot="1">
      <c r="B16" s="591"/>
      <c r="C16" s="594"/>
      <c r="D16" s="74"/>
      <c r="E16" s="74"/>
      <c r="F16" s="28"/>
      <c r="G16" s="28"/>
      <c r="H16" s="28"/>
      <c r="I16" s="623"/>
      <c r="J16" s="105" t="s">
        <v>703</v>
      </c>
      <c r="K16" s="131" t="s">
        <v>956</v>
      </c>
      <c r="L16" s="229" t="s">
        <v>957</v>
      </c>
      <c r="M16" s="28" t="s">
        <v>940</v>
      </c>
      <c r="N16" s="229" t="s">
        <v>686</v>
      </c>
      <c r="O16" s="687"/>
      <c r="P16" s="35"/>
      <c r="Q16" s="105"/>
      <c r="R16" s="105"/>
      <c r="S16" s="35"/>
      <c r="T16" s="35"/>
      <c r="U16" s="601"/>
      <c r="V16" s="601"/>
      <c r="W16" s="601"/>
    </row>
    <row r="17" spans="2:23" s="337" customFormat="1" ht="108.6" customHeight="1">
      <c r="B17" s="604" t="s">
        <v>967</v>
      </c>
      <c r="C17" s="605" t="s">
        <v>968</v>
      </c>
      <c r="D17" s="60" t="s">
        <v>949</v>
      </c>
      <c r="E17" s="65" t="str">
        <f>IFERROR(VLOOKUP(D17,'[14]Riesgos de corrupción'!$Q$9:$R$22,2,0),0)</f>
        <v xml:space="preserve">Inadecuada aplicación del procedimiento y de la norma en el proceso de fiscalización- evaluación integral </v>
      </c>
      <c r="F17" s="71" t="s">
        <v>950</v>
      </c>
      <c r="G17" s="71" t="s">
        <v>951</v>
      </c>
      <c r="H17" s="71" t="s">
        <v>952</v>
      </c>
      <c r="I17" s="614" t="str">
        <f>IFERROR(VLOOKUP(B17,'[14]Riesgos de corrupción'!$C$74:$M$106,10,0),0)</f>
        <v>Extremo</v>
      </c>
      <c r="J17" s="630" t="s">
        <v>684</v>
      </c>
      <c r="K17" s="605" t="s">
        <v>938</v>
      </c>
      <c r="L17" s="406" t="s">
        <v>929</v>
      </c>
      <c r="M17" s="163" t="s">
        <v>940</v>
      </c>
      <c r="N17" s="406" t="s">
        <v>930</v>
      </c>
      <c r="O17" s="630" t="str">
        <f>IFERROR(VLOOKUP(B17,'[14]Riesgos de corrupción'!$C$74:$M$106,11,0),0)</f>
        <v>Alto</v>
      </c>
      <c r="P17" s="21" t="s">
        <v>953</v>
      </c>
      <c r="Q17" s="20" t="s">
        <v>954</v>
      </c>
      <c r="R17" s="20" t="s">
        <v>98</v>
      </c>
      <c r="S17" s="21"/>
      <c r="T17" s="21"/>
      <c r="U17" s="599" t="s">
        <v>969</v>
      </c>
      <c r="V17" s="599" t="s">
        <v>928</v>
      </c>
      <c r="W17" s="599" t="s">
        <v>270</v>
      </c>
    </row>
    <row r="18" spans="2:23" s="337" customFormat="1" ht="62.1">
      <c r="B18" s="591"/>
      <c r="C18" s="594"/>
      <c r="D18" s="74"/>
      <c r="E18" s="74"/>
      <c r="F18" s="72"/>
      <c r="G18" s="72"/>
      <c r="H18" s="72"/>
      <c r="I18" s="623"/>
      <c r="J18" s="687"/>
      <c r="K18" s="594"/>
      <c r="L18" s="131" t="s">
        <v>945</v>
      </c>
      <c r="M18" s="35" t="s">
        <v>940</v>
      </c>
      <c r="N18" s="131" t="s">
        <v>946</v>
      </c>
      <c r="O18" s="687"/>
      <c r="P18" s="35"/>
      <c r="Q18" s="105"/>
      <c r="R18" s="105"/>
      <c r="S18" s="35"/>
      <c r="T18" s="35"/>
      <c r="U18" s="600"/>
      <c r="V18" s="600"/>
      <c r="W18" s="600"/>
    </row>
    <row r="19" spans="2:23" s="337" customFormat="1" ht="31.5" thickBot="1">
      <c r="B19" s="592"/>
      <c r="C19" s="595"/>
      <c r="D19" s="28"/>
      <c r="E19" s="28"/>
      <c r="F19" s="28"/>
      <c r="G19" s="28"/>
      <c r="H19" s="28"/>
      <c r="I19" s="615"/>
      <c r="J19" s="27" t="s">
        <v>881</v>
      </c>
      <c r="K19" s="28" t="s">
        <v>970</v>
      </c>
      <c r="L19" s="229" t="s">
        <v>971</v>
      </c>
      <c r="M19" s="229" t="s">
        <v>940</v>
      </c>
      <c r="N19" s="229" t="s">
        <v>972</v>
      </c>
      <c r="O19" s="643"/>
      <c r="P19" s="28"/>
      <c r="Q19" s="27"/>
      <c r="R19" s="27"/>
      <c r="S19" s="28"/>
      <c r="T19" s="28"/>
      <c r="U19" s="601"/>
      <c r="V19" s="601"/>
      <c r="W19" s="601"/>
    </row>
    <row r="20" spans="2:23" s="337" customFormat="1" ht="77.45">
      <c r="B20" s="604" t="s">
        <v>973</v>
      </c>
      <c r="C20" s="605" t="s">
        <v>974</v>
      </c>
      <c r="D20" s="20" t="s">
        <v>716</v>
      </c>
      <c r="E20" s="21" t="str">
        <f>IFERROR(VLOOKUP(D20,'[14]Riesgos de corrupción'!$Q$9:$R$22,2,0),0)</f>
        <v>Falta de control en el seguimiento a las actuaciones</v>
      </c>
      <c r="F20" s="62" t="s">
        <v>975</v>
      </c>
      <c r="G20" s="62" t="s">
        <v>976</v>
      </c>
      <c r="H20" s="62" t="s">
        <v>977</v>
      </c>
      <c r="I20" s="614" t="s">
        <v>344</v>
      </c>
      <c r="J20" s="561" t="s">
        <v>684</v>
      </c>
      <c r="K20" s="573" t="s">
        <v>938</v>
      </c>
      <c r="L20" s="406" t="s">
        <v>929</v>
      </c>
      <c r="M20" s="163" t="s">
        <v>940</v>
      </c>
      <c r="N20" s="406" t="s">
        <v>930</v>
      </c>
      <c r="O20" s="630" t="str">
        <f>IFERROR(VLOOKUP(B20,'[14]Riesgos de corrupción'!$C$74:$M$106,11,0),0)</f>
        <v>Moderado</v>
      </c>
      <c r="P20" s="35" t="s">
        <v>965</v>
      </c>
      <c r="Q20" s="20" t="s">
        <v>966</v>
      </c>
      <c r="R20" s="20" t="s">
        <v>98</v>
      </c>
      <c r="S20" s="21"/>
      <c r="T20" s="21"/>
      <c r="U20" s="599" t="s">
        <v>978</v>
      </c>
      <c r="V20" s="781" t="s">
        <v>979</v>
      </c>
      <c r="W20" s="579" t="s">
        <v>270</v>
      </c>
    </row>
    <row r="21" spans="2:23" s="337" customFormat="1" ht="62.1">
      <c r="B21" s="591"/>
      <c r="C21" s="594"/>
      <c r="D21" s="35"/>
      <c r="E21" s="35"/>
      <c r="F21" s="35"/>
      <c r="G21" s="35"/>
      <c r="H21" s="35"/>
      <c r="I21" s="623"/>
      <c r="J21" s="585"/>
      <c r="K21" s="574"/>
      <c r="L21" s="248" t="s">
        <v>945</v>
      </c>
      <c r="M21" s="358" t="s">
        <v>940</v>
      </c>
      <c r="N21" s="248" t="s">
        <v>946</v>
      </c>
      <c r="O21" s="687"/>
      <c r="P21" s="35"/>
      <c r="Q21" s="105"/>
      <c r="R21" s="105"/>
      <c r="S21" s="35"/>
      <c r="T21" s="35"/>
      <c r="U21" s="600"/>
      <c r="V21" s="782"/>
      <c r="W21" s="580"/>
    </row>
    <row r="22" spans="2:23" s="337" customFormat="1" ht="62.45" thickBot="1">
      <c r="B22" s="592"/>
      <c r="C22" s="595"/>
      <c r="D22" s="28"/>
      <c r="E22" s="28"/>
      <c r="F22" s="28"/>
      <c r="G22" s="28"/>
      <c r="H22" s="28"/>
      <c r="I22" s="615"/>
      <c r="J22" s="105" t="s">
        <v>703</v>
      </c>
      <c r="K22" s="131" t="s">
        <v>956</v>
      </c>
      <c r="L22" s="229" t="s">
        <v>957</v>
      </c>
      <c r="M22" s="28" t="s">
        <v>940</v>
      </c>
      <c r="N22" s="229" t="s">
        <v>686</v>
      </c>
      <c r="O22" s="643"/>
      <c r="P22" s="28"/>
      <c r="Q22" s="27"/>
      <c r="R22" s="27"/>
      <c r="S22" s="28"/>
      <c r="T22" s="28"/>
      <c r="U22" s="601"/>
      <c r="V22" s="783"/>
      <c r="W22" s="581"/>
    </row>
    <row r="23" spans="2:23" s="337" customFormat="1" ht="77.45">
      <c r="B23" s="604" t="s">
        <v>980</v>
      </c>
      <c r="C23" s="605" t="s">
        <v>981</v>
      </c>
      <c r="D23" s="20" t="s">
        <v>802</v>
      </c>
      <c r="E23" s="21" t="str">
        <f>IFERROR(VLOOKUP(D23,'[14]Riesgos de corrupción'!$Q$9:$R$22,2,0),0)</f>
        <v>Fallas en la verificación de las liquidaciones conforme a lo establecido en la normativa</v>
      </c>
      <c r="F23" s="83" t="s">
        <v>982</v>
      </c>
      <c r="G23" s="83" t="s">
        <v>983</v>
      </c>
      <c r="H23" s="83" t="s">
        <v>91</v>
      </c>
      <c r="I23" s="614" t="str">
        <f>IFERROR(VLOOKUP(B23,'[14]Riesgos de corrupción'!$C$74:$M$106,10,0),0)</f>
        <v>Extremo</v>
      </c>
      <c r="J23" s="630" t="s">
        <v>684</v>
      </c>
      <c r="K23" s="605" t="s">
        <v>938</v>
      </c>
      <c r="L23" s="405" t="s">
        <v>929</v>
      </c>
      <c r="M23" s="254" t="s">
        <v>940</v>
      </c>
      <c r="N23" s="405" t="s">
        <v>930</v>
      </c>
      <c r="O23" s="630" t="str">
        <f>IFERROR(VLOOKUP(B23,'[14]Riesgos de corrupción'!$C$74:$M$106,11,0),0)</f>
        <v>Alto</v>
      </c>
      <c r="P23" s="21" t="s">
        <v>984</v>
      </c>
      <c r="Q23" s="20" t="s">
        <v>985</v>
      </c>
      <c r="R23" s="20" t="s">
        <v>98</v>
      </c>
      <c r="S23" s="21"/>
      <c r="T23" s="21"/>
      <c r="U23" s="599" t="s">
        <v>986</v>
      </c>
      <c r="V23" s="599" t="s">
        <v>928</v>
      </c>
      <c r="W23" s="599" t="s">
        <v>270</v>
      </c>
    </row>
    <row r="24" spans="2:23" s="337" customFormat="1" ht="62.1">
      <c r="B24" s="591"/>
      <c r="C24" s="594"/>
      <c r="D24" s="35"/>
      <c r="E24" s="35"/>
      <c r="F24" s="35"/>
      <c r="G24" s="35"/>
      <c r="H24" s="35"/>
      <c r="I24" s="623"/>
      <c r="J24" s="687"/>
      <c r="K24" s="594"/>
      <c r="L24" s="131" t="s">
        <v>945</v>
      </c>
      <c r="M24" s="35" t="s">
        <v>940</v>
      </c>
      <c r="N24" s="131" t="s">
        <v>987</v>
      </c>
      <c r="O24" s="687"/>
      <c r="P24" s="35"/>
      <c r="Q24" s="105"/>
      <c r="R24" s="105"/>
      <c r="S24" s="35"/>
      <c r="T24" s="35"/>
      <c r="U24" s="600"/>
      <c r="V24" s="600"/>
      <c r="W24" s="600"/>
    </row>
    <row r="25" spans="2:23" s="337" customFormat="1" ht="65.099999999999994" customHeight="1" thickBot="1">
      <c r="B25" s="592"/>
      <c r="C25" s="595"/>
      <c r="D25" s="28"/>
      <c r="E25" s="28"/>
      <c r="F25" s="28"/>
      <c r="G25" s="28"/>
      <c r="H25" s="28"/>
      <c r="I25" s="615"/>
      <c r="J25" s="27" t="s">
        <v>881</v>
      </c>
      <c r="K25" s="28" t="s">
        <v>970</v>
      </c>
      <c r="L25" s="277" t="s">
        <v>971</v>
      </c>
      <c r="M25" s="277" t="s">
        <v>940</v>
      </c>
      <c r="N25" s="277" t="s">
        <v>972</v>
      </c>
      <c r="O25" s="643"/>
      <c r="P25" s="28"/>
      <c r="Q25" s="27"/>
      <c r="R25" s="27"/>
      <c r="S25" s="28"/>
      <c r="T25" s="28"/>
      <c r="U25" s="601"/>
      <c r="V25" s="601"/>
      <c r="W25" s="601"/>
    </row>
    <row r="26" spans="2:23" ht="15.6" hidden="1">
      <c r="B26" s="530"/>
      <c r="C26" s="605"/>
      <c r="D26" s="21"/>
      <c r="E26" s="21"/>
      <c r="F26" s="21"/>
      <c r="G26" s="21"/>
      <c r="H26" s="21"/>
      <c r="I26" s="628">
        <f>IFERROR(VLOOKUP(B26,'[14]Riesgos de corrupción'!$C$74:$M$106,10,0),0)</f>
        <v>0</v>
      </c>
      <c r="J26" s="25"/>
      <c r="K26" s="37"/>
      <c r="L26" s="21"/>
      <c r="M26" s="21"/>
      <c r="N26" s="21"/>
      <c r="O26" s="536">
        <f>IFERROR(VLOOKUP(B26,'[14]Riesgos de corrupción'!$C$74:$M$106,11,0),0)</f>
        <v>0</v>
      </c>
      <c r="P26" s="21"/>
      <c r="Q26" s="21"/>
      <c r="R26" s="21"/>
      <c r="S26" s="21"/>
      <c r="T26" s="21"/>
      <c r="U26" s="21"/>
      <c r="V26" s="21"/>
      <c r="W26" s="180"/>
    </row>
    <row r="27" spans="2:23" ht="15.6" hidden="1">
      <c r="B27" s="553"/>
      <c r="C27" s="594"/>
      <c r="D27" s="35"/>
      <c r="E27" s="35"/>
      <c r="F27" s="35"/>
      <c r="G27" s="35"/>
      <c r="H27" s="35"/>
      <c r="I27" s="775"/>
      <c r="J27" s="74"/>
      <c r="K27" s="75"/>
      <c r="L27" s="35"/>
      <c r="M27" s="35"/>
      <c r="N27" s="35"/>
      <c r="O27" s="704"/>
      <c r="P27" s="35"/>
      <c r="Q27" s="35"/>
      <c r="R27" s="35"/>
      <c r="S27" s="35"/>
      <c r="T27" s="35"/>
      <c r="U27" s="35"/>
      <c r="V27" s="35"/>
      <c r="W27" s="181"/>
    </row>
    <row r="28" spans="2:23" ht="15.6" hidden="1">
      <c r="B28" s="553"/>
      <c r="C28" s="594"/>
      <c r="D28" s="35"/>
      <c r="E28" s="35"/>
      <c r="F28" s="35"/>
      <c r="G28" s="35"/>
      <c r="H28" s="35"/>
      <c r="I28" s="775"/>
      <c r="J28" s="74"/>
      <c r="K28" s="75"/>
      <c r="L28" s="35"/>
      <c r="M28" s="35"/>
      <c r="N28" s="35"/>
      <c r="O28" s="704"/>
      <c r="P28" s="35"/>
      <c r="Q28" s="35"/>
      <c r="R28" s="35"/>
      <c r="S28" s="35"/>
      <c r="T28" s="35"/>
      <c r="U28" s="35"/>
      <c r="V28" s="35"/>
      <c r="W28" s="181"/>
    </row>
    <row r="29" spans="2:23" ht="15.6" hidden="1">
      <c r="B29" s="553"/>
      <c r="C29" s="594"/>
      <c r="D29" s="35"/>
      <c r="E29" s="35"/>
      <c r="F29" s="35"/>
      <c r="G29" s="35"/>
      <c r="H29" s="35"/>
      <c r="I29" s="775"/>
      <c r="J29" s="74"/>
      <c r="K29" s="75"/>
      <c r="L29" s="35"/>
      <c r="M29" s="35"/>
      <c r="N29" s="35"/>
      <c r="O29" s="704"/>
      <c r="P29" s="35"/>
      <c r="Q29" s="35"/>
      <c r="R29" s="35"/>
      <c r="S29" s="35"/>
      <c r="T29" s="35"/>
      <c r="U29" s="35"/>
      <c r="V29" s="35"/>
      <c r="W29" s="181"/>
    </row>
    <row r="30" spans="2:23" ht="15.6" hidden="1">
      <c r="B30" s="553"/>
      <c r="C30" s="594"/>
      <c r="D30" s="35"/>
      <c r="E30" s="35"/>
      <c r="F30" s="35"/>
      <c r="G30" s="35"/>
      <c r="H30" s="35"/>
      <c r="I30" s="775"/>
      <c r="J30" s="74"/>
      <c r="K30" s="75"/>
      <c r="L30" s="35"/>
      <c r="M30" s="35"/>
      <c r="N30" s="35"/>
      <c r="O30" s="704"/>
      <c r="P30" s="35"/>
      <c r="Q30" s="35"/>
      <c r="R30" s="35"/>
      <c r="S30" s="35"/>
      <c r="T30" s="35"/>
      <c r="U30" s="35"/>
      <c r="V30" s="35"/>
      <c r="W30" s="181"/>
    </row>
    <row r="31" spans="2:23" ht="15.95" hidden="1" thickBot="1">
      <c r="B31" s="531"/>
      <c r="C31" s="595"/>
      <c r="D31" s="28"/>
      <c r="E31" s="28"/>
      <c r="F31" s="28"/>
      <c r="G31" s="28"/>
      <c r="H31" s="28"/>
      <c r="I31" s="776"/>
      <c r="J31" s="28"/>
      <c r="K31" s="26"/>
      <c r="L31" s="28"/>
      <c r="M31" s="28"/>
      <c r="N31" s="28"/>
      <c r="O31" s="537"/>
      <c r="P31" s="28"/>
      <c r="Q31" s="28"/>
      <c r="R31" s="28"/>
      <c r="S31" s="28"/>
      <c r="T31" s="28"/>
      <c r="U31" s="28"/>
      <c r="V31" s="28"/>
      <c r="W31" s="256"/>
    </row>
    <row r="32" spans="2:23" ht="15.6" hidden="1">
      <c r="B32" s="530"/>
      <c r="C32" s="605"/>
      <c r="D32" s="21"/>
      <c r="E32" s="21"/>
      <c r="F32" s="83"/>
      <c r="G32" s="83"/>
      <c r="H32" s="83"/>
      <c r="I32" s="628">
        <f>IFERROR(VLOOKUP(B32,'[14]Riesgos de corrupción'!$C$74:$M$106,10,0),0)</f>
        <v>0</v>
      </c>
      <c r="J32" s="25"/>
      <c r="K32" s="37"/>
      <c r="L32" s="21"/>
      <c r="M32" s="21"/>
      <c r="N32" s="21"/>
      <c r="O32" s="536">
        <f>IFERROR(VLOOKUP(B32,'[14]Riesgos de corrupción'!$C$74:$M$106,11,0),0)</f>
        <v>0</v>
      </c>
      <c r="P32" s="21"/>
      <c r="Q32" s="21"/>
      <c r="R32" s="21"/>
      <c r="S32" s="21"/>
      <c r="T32" s="21"/>
      <c r="U32" s="21"/>
      <c r="V32" s="21"/>
      <c r="W32" s="180"/>
    </row>
    <row r="33" spans="2:23" ht="15.6" hidden="1">
      <c r="B33" s="553"/>
      <c r="C33" s="594"/>
      <c r="D33" s="35"/>
      <c r="E33" s="35"/>
      <c r="F33" s="35"/>
      <c r="G33" s="35"/>
      <c r="H33" s="35"/>
      <c r="I33" s="775"/>
      <c r="J33" s="74"/>
      <c r="K33" s="75"/>
      <c r="L33" s="35"/>
      <c r="M33" s="35"/>
      <c r="N33" s="35"/>
      <c r="O33" s="704"/>
      <c r="P33" s="35"/>
      <c r="Q33" s="35"/>
      <c r="R33" s="35"/>
      <c r="S33" s="35"/>
      <c r="T33" s="35"/>
      <c r="U33" s="35"/>
      <c r="V33" s="35"/>
      <c r="W33" s="181"/>
    </row>
    <row r="34" spans="2:23" ht="15.6" hidden="1">
      <c r="B34" s="553"/>
      <c r="C34" s="594"/>
      <c r="D34" s="35"/>
      <c r="E34" s="35"/>
      <c r="F34" s="35"/>
      <c r="G34" s="35"/>
      <c r="H34" s="35"/>
      <c r="I34" s="775"/>
      <c r="J34" s="74"/>
      <c r="K34" s="75"/>
      <c r="L34" s="35"/>
      <c r="M34" s="35"/>
      <c r="N34" s="35"/>
      <c r="O34" s="704"/>
      <c r="P34" s="35"/>
      <c r="Q34" s="35"/>
      <c r="R34" s="35"/>
      <c r="S34" s="35"/>
      <c r="T34" s="35"/>
      <c r="U34" s="35"/>
      <c r="V34" s="35"/>
      <c r="W34" s="181"/>
    </row>
    <row r="35" spans="2:23" ht="15.6" hidden="1">
      <c r="B35" s="553"/>
      <c r="C35" s="594"/>
      <c r="D35" s="35"/>
      <c r="E35" s="35"/>
      <c r="F35" s="35"/>
      <c r="G35" s="35"/>
      <c r="H35" s="35"/>
      <c r="I35" s="775"/>
      <c r="J35" s="74"/>
      <c r="K35" s="75"/>
      <c r="L35" s="35"/>
      <c r="M35" s="35"/>
      <c r="N35" s="35"/>
      <c r="O35" s="704"/>
      <c r="P35" s="35"/>
      <c r="Q35" s="35"/>
      <c r="R35" s="35"/>
      <c r="S35" s="35"/>
      <c r="T35" s="35"/>
      <c r="U35" s="35"/>
      <c r="V35" s="35"/>
      <c r="W35" s="181"/>
    </row>
    <row r="36" spans="2:23" ht="15.6" hidden="1">
      <c r="B36" s="553"/>
      <c r="C36" s="594"/>
      <c r="D36" s="35"/>
      <c r="E36" s="35"/>
      <c r="F36" s="35"/>
      <c r="G36" s="35"/>
      <c r="H36" s="35"/>
      <c r="I36" s="775"/>
      <c r="J36" s="74"/>
      <c r="K36" s="75"/>
      <c r="L36" s="35"/>
      <c r="M36" s="35"/>
      <c r="N36" s="35"/>
      <c r="O36" s="704"/>
      <c r="P36" s="35"/>
      <c r="Q36" s="35"/>
      <c r="R36" s="35"/>
      <c r="S36" s="35"/>
      <c r="T36" s="35"/>
      <c r="U36" s="35"/>
      <c r="V36" s="35"/>
      <c r="W36" s="181"/>
    </row>
    <row r="37" spans="2:23" ht="15.95" hidden="1" thickBot="1">
      <c r="B37" s="531"/>
      <c r="C37" s="595"/>
      <c r="D37" s="28"/>
      <c r="E37" s="28"/>
      <c r="F37" s="28"/>
      <c r="G37" s="28"/>
      <c r="H37" s="28"/>
      <c r="I37" s="776"/>
      <c r="J37" s="28"/>
      <c r="K37" s="26"/>
      <c r="L37" s="28"/>
      <c r="M37" s="28"/>
      <c r="N37" s="28"/>
      <c r="O37" s="537"/>
      <c r="P37" s="28"/>
      <c r="Q37" s="28"/>
      <c r="R37" s="28"/>
      <c r="S37" s="28"/>
      <c r="T37" s="28"/>
      <c r="U37" s="28"/>
      <c r="V37" s="28"/>
      <c r="W37" s="256"/>
    </row>
    <row r="38" spans="2:23" ht="15.6" hidden="1">
      <c r="B38" s="530"/>
      <c r="C38" s="605"/>
      <c r="D38" s="21"/>
      <c r="E38" s="21"/>
      <c r="F38" s="21"/>
      <c r="G38" s="21"/>
      <c r="H38" s="21"/>
      <c r="I38" s="628">
        <f>IFERROR(VLOOKUP(B38,'[14]Riesgos de corrupción'!$C$74:$M$106,10,0),0)</f>
        <v>0</v>
      </c>
      <c r="J38" s="25"/>
      <c r="K38" s="37"/>
      <c r="L38" s="21"/>
      <c r="M38" s="21"/>
      <c r="N38" s="21"/>
      <c r="O38" s="536">
        <f>IFERROR(VLOOKUP(B38,'[14]Riesgos de corrupción'!$C$74:$M$106,11,0),0)</f>
        <v>0</v>
      </c>
      <c r="P38" s="21"/>
      <c r="Q38" s="21"/>
      <c r="R38" s="21"/>
      <c r="S38" s="21"/>
      <c r="T38" s="21"/>
      <c r="U38" s="21"/>
      <c r="V38" s="21"/>
      <c r="W38" s="180"/>
    </row>
    <row r="39" spans="2:23" ht="15.6" hidden="1">
      <c r="B39" s="553"/>
      <c r="C39" s="594"/>
      <c r="D39" s="35"/>
      <c r="E39" s="35"/>
      <c r="F39" s="35"/>
      <c r="G39" s="35"/>
      <c r="H39" s="35"/>
      <c r="I39" s="775"/>
      <c r="J39" s="74"/>
      <c r="K39" s="75"/>
      <c r="L39" s="35"/>
      <c r="M39" s="35"/>
      <c r="N39" s="35"/>
      <c r="O39" s="704"/>
      <c r="P39" s="35"/>
      <c r="Q39" s="35"/>
      <c r="R39" s="35"/>
      <c r="S39" s="35"/>
      <c r="T39" s="35"/>
      <c r="U39" s="35"/>
      <c r="V39" s="35"/>
      <c r="W39" s="181"/>
    </row>
    <row r="40" spans="2:23" ht="15.6" hidden="1">
      <c r="B40" s="553"/>
      <c r="C40" s="594"/>
      <c r="D40" s="35"/>
      <c r="E40" s="35"/>
      <c r="F40" s="35"/>
      <c r="G40" s="35"/>
      <c r="H40" s="35"/>
      <c r="I40" s="775"/>
      <c r="J40" s="74"/>
      <c r="K40" s="75"/>
      <c r="L40" s="35"/>
      <c r="M40" s="35"/>
      <c r="N40" s="35"/>
      <c r="O40" s="704"/>
      <c r="P40" s="35"/>
      <c r="Q40" s="35"/>
      <c r="R40" s="35"/>
      <c r="S40" s="35"/>
      <c r="T40" s="35"/>
      <c r="U40" s="35"/>
      <c r="V40" s="35"/>
      <c r="W40" s="181"/>
    </row>
    <row r="41" spans="2:23" ht="15.6" hidden="1">
      <c r="B41" s="553"/>
      <c r="C41" s="594"/>
      <c r="D41" s="35"/>
      <c r="E41" s="35"/>
      <c r="F41" s="35"/>
      <c r="G41" s="35"/>
      <c r="H41" s="35"/>
      <c r="I41" s="775"/>
      <c r="J41" s="74"/>
      <c r="K41" s="75"/>
      <c r="L41" s="35"/>
      <c r="M41" s="35"/>
      <c r="N41" s="35"/>
      <c r="O41" s="704"/>
      <c r="P41" s="35"/>
      <c r="Q41" s="35"/>
      <c r="R41" s="35"/>
      <c r="S41" s="35"/>
      <c r="T41" s="35"/>
      <c r="U41" s="35"/>
      <c r="V41" s="35"/>
      <c r="W41" s="181"/>
    </row>
    <row r="42" spans="2:23" ht="15.6" hidden="1">
      <c r="B42" s="553"/>
      <c r="C42" s="594"/>
      <c r="D42" s="35"/>
      <c r="E42" s="35"/>
      <c r="F42" s="35"/>
      <c r="G42" s="35"/>
      <c r="H42" s="35"/>
      <c r="I42" s="775"/>
      <c r="J42" s="74"/>
      <c r="K42" s="75"/>
      <c r="L42" s="35"/>
      <c r="M42" s="35"/>
      <c r="N42" s="35"/>
      <c r="O42" s="704"/>
      <c r="P42" s="35"/>
      <c r="Q42" s="35"/>
      <c r="R42" s="35"/>
      <c r="S42" s="35"/>
      <c r="T42" s="35"/>
      <c r="U42" s="35"/>
      <c r="V42" s="35"/>
      <c r="W42" s="181"/>
    </row>
    <row r="43" spans="2:23" ht="15.95" hidden="1" thickBot="1">
      <c r="B43" s="531"/>
      <c r="C43" s="595"/>
      <c r="D43" s="28"/>
      <c r="E43" s="28"/>
      <c r="F43" s="28"/>
      <c r="G43" s="28"/>
      <c r="H43" s="28"/>
      <c r="I43" s="776"/>
      <c r="J43" s="28"/>
      <c r="K43" s="26"/>
      <c r="L43" s="28"/>
      <c r="M43" s="28"/>
      <c r="N43" s="28"/>
      <c r="O43" s="537"/>
      <c r="P43" s="28"/>
      <c r="Q43" s="28"/>
      <c r="R43" s="28"/>
      <c r="S43" s="28"/>
      <c r="T43" s="28"/>
      <c r="U43" s="28"/>
      <c r="V43" s="28"/>
      <c r="W43" s="256"/>
    </row>
    <row r="44" spans="2:23" ht="15.6" hidden="1">
      <c r="B44" s="530"/>
      <c r="C44" s="532"/>
      <c r="D44" s="21"/>
      <c r="E44" s="21"/>
      <c r="F44" s="254"/>
      <c r="G44" s="254"/>
      <c r="H44" s="254"/>
      <c r="I44" s="628">
        <f>IFERROR(VLOOKUP(B44,'[14]Riesgos de corrupción'!$C$74:$M$106,10,0),0)</f>
        <v>0</v>
      </c>
      <c r="J44" s="25"/>
      <c r="K44" s="37"/>
      <c r="L44" s="21"/>
      <c r="M44" s="21"/>
      <c r="N44" s="21"/>
      <c r="O44" s="536">
        <f>IFERROR(VLOOKUP(B44,'[14]Riesgos de corrupción'!$C$74:$M$106,11,0),0)</f>
        <v>0</v>
      </c>
      <c r="P44" s="21"/>
      <c r="Q44" s="21"/>
      <c r="R44" s="21"/>
      <c r="S44" s="21"/>
      <c r="T44" s="21"/>
      <c r="U44" s="21"/>
      <c r="V44" s="21"/>
      <c r="W44" s="180"/>
    </row>
    <row r="45" spans="2:23" ht="15.6" hidden="1">
      <c r="B45" s="553"/>
      <c r="C45" s="700"/>
      <c r="D45" s="35"/>
      <c r="E45" s="35"/>
      <c r="F45" s="35"/>
      <c r="G45" s="35"/>
      <c r="H45" s="35"/>
      <c r="I45" s="775"/>
      <c r="J45" s="74"/>
      <c r="K45" s="75"/>
      <c r="L45" s="35"/>
      <c r="M45" s="35"/>
      <c r="N45" s="35"/>
      <c r="O45" s="704"/>
      <c r="P45" s="35"/>
      <c r="Q45" s="35"/>
      <c r="R45" s="35"/>
      <c r="S45" s="35"/>
      <c r="T45" s="35"/>
      <c r="U45" s="35"/>
      <c r="V45" s="35"/>
      <c r="W45" s="181"/>
    </row>
    <row r="46" spans="2:23" ht="15.6" hidden="1">
      <c r="B46" s="553"/>
      <c r="C46" s="700"/>
      <c r="D46" s="35"/>
      <c r="E46" s="35"/>
      <c r="F46" s="35"/>
      <c r="G46" s="35"/>
      <c r="H46" s="35"/>
      <c r="I46" s="775"/>
      <c r="J46" s="74"/>
      <c r="K46" s="75"/>
      <c r="L46" s="35"/>
      <c r="M46" s="35"/>
      <c r="N46" s="35"/>
      <c r="O46" s="704"/>
      <c r="P46" s="35"/>
      <c r="Q46" s="35"/>
      <c r="R46" s="35"/>
      <c r="S46" s="35"/>
      <c r="T46" s="35"/>
      <c r="U46" s="35"/>
      <c r="V46" s="35"/>
      <c r="W46" s="181"/>
    </row>
    <row r="47" spans="2:23" ht="15.6" hidden="1">
      <c r="B47" s="553"/>
      <c r="C47" s="700"/>
      <c r="D47" s="35"/>
      <c r="E47" s="35"/>
      <c r="F47" s="35"/>
      <c r="G47" s="35"/>
      <c r="H47" s="35"/>
      <c r="I47" s="775"/>
      <c r="J47" s="74"/>
      <c r="K47" s="75"/>
      <c r="L47" s="35"/>
      <c r="M47" s="255"/>
      <c r="N47" s="35"/>
      <c r="O47" s="704"/>
      <c r="P47" s="35"/>
      <c r="Q47" s="35"/>
      <c r="R47" s="35"/>
      <c r="S47" s="35"/>
      <c r="T47" s="35"/>
      <c r="U47" s="35"/>
      <c r="V47" s="35"/>
      <c r="W47" s="181"/>
    </row>
    <row r="48" spans="2:23" ht="15.6" hidden="1">
      <c r="B48" s="553"/>
      <c r="C48" s="700"/>
      <c r="D48" s="35"/>
      <c r="E48" s="35"/>
      <c r="F48" s="35"/>
      <c r="G48" s="35"/>
      <c r="H48" s="35"/>
      <c r="I48" s="775"/>
      <c r="J48" s="74"/>
      <c r="K48" s="75"/>
      <c r="L48" s="35"/>
      <c r="M48" s="255"/>
      <c r="N48" s="35"/>
      <c r="O48" s="704"/>
      <c r="P48" s="35"/>
      <c r="Q48" s="35"/>
      <c r="R48" s="35"/>
      <c r="S48" s="35"/>
      <c r="T48" s="35"/>
      <c r="U48" s="35"/>
      <c r="V48" s="35"/>
      <c r="W48" s="181"/>
    </row>
    <row r="49" spans="2:23" ht="15.6" hidden="1">
      <c r="B49" s="553"/>
      <c r="C49" s="700"/>
      <c r="D49" s="35"/>
      <c r="E49" s="35"/>
      <c r="F49" s="35"/>
      <c r="G49" s="35"/>
      <c r="H49" s="35"/>
      <c r="I49" s="775"/>
      <c r="J49" s="74"/>
      <c r="K49" s="75"/>
      <c r="L49" s="35"/>
      <c r="M49" s="35"/>
      <c r="N49" s="35"/>
      <c r="O49" s="704"/>
      <c r="P49" s="35"/>
      <c r="Q49" s="35"/>
      <c r="R49" s="35"/>
      <c r="S49" s="35"/>
      <c r="T49" s="35"/>
      <c r="U49" s="35"/>
      <c r="V49" s="35"/>
      <c r="W49" s="181"/>
    </row>
    <row r="50" spans="2:23" ht="15.95" hidden="1" thickBot="1">
      <c r="B50" s="531"/>
      <c r="C50" s="533"/>
      <c r="D50" s="28"/>
      <c r="E50" s="28"/>
      <c r="F50" s="28"/>
      <c r="G50" s="28"/>
      <c r="H50" s="28"/>
      <c r="I50" s="776"/>
      <c r="J50" s="28"/>
      <c r="K50" s="26"/>
      <c r="L50" s="28"/>
      <c r="M50" s="28"/>
      <c r="N50" s="28"/>
      <c r="O50" s="537"/>
      <c r="P50" s="28"/>
      <c r="Q50" s="28"/>
      <c r="R50" s="28"/>
      <c r="S50" s="28"/>
      <c r="T50" s="28"/>
      <c r="U50" s="28"/>
      <c r="V50" s="28"/>
      <c r="W50" s="256"/>
    </row>
    <row r="51" spans="2:23" ht="15.6" hidden="1">
      <c r="B51" s="530"/>
      <c r="C51" s="532"/>
      <c r="D51" s="21"/>
      <c r="E51" s="21"/>
      <c r="F51" s="254"/>
      <c r="G51" s="254"/>
      <c r="H51" s="254"/>
      <c r="I51" s="628">
        <f>IFERROR(VLOOKUP(B51,'[14]Riesgos de corrupción'!$C$74:$M$106,10,0),0)</f>
        <v>0</v>
      </c>
      <c r="J51" s="25"/>
      <c r="K51" s="37"/>
      <c r="L51" s="21"/>
      <c r="M51" s="21"/>
      <c r="N51" s="21"/>
      <c r="O51" s="536">
        <f>IFERROR(VLOOKUP(B51,'[14]Riesgos de corrupción'!$C$74:$M$106,11,0),0)</f>
        <v>0</v>
      </c>
      <c r="P51" s="21"/>
      <c r="Q51" s="21"/>
      <c r="R51" s="21"/>
      <c r="S51" s="21"/>
      <c r="T51" s="21"/>
      <c r="U51" s="21"/>
      <c r="V51" s="21"/>
      <c r="W51" s="180"/>
    </row>
    <row r="52" spans="2:23" ht="15.6" hidden="1">
      <c r="B52" s="553"/>
      <c r="C52" s="700"/>
      <c r="D52" s="35"/>
      <c r="E52" s="35"/>
      <c r="F52" s="35"/>
      <c r="G52" s="35"/>
      <c r="H52" s="35"/>
      <c r="I52" s="775"/>
      <c r="J52" s="74"/>
      <c r="K52" s="75"/>
      <c r="L52" s="35"/>
      <c r="M52" s="35"/>
      <c r="N52" s="35"/>
      <c r="O52" s="704"/>
      <c r="P52" s="35"/>
      <c r="Q52" s="35"/>
      <c r="R52" s="35"/>
      <c r="S52" s="35"/>
      <c r="T52" s="35"/>
      <c r="U52" s="35"/>
      <c r="V52" s="35"/>
      <c r="W52" s="181"/>
    </row>
    <row r="53" spans="2:23" ht="15.6" hidden="1">
      <c r="B53" s="553"/>
      <c r="C53" s="700"/>
      <c r="D53" s="35"/>
      <c r="E53" s="35"/>
      <c r="F53" s="127"/>
      <c r="G53" s="127"/>
      <c r="H53" s="127"/>
      <c r="I53" s="775"/>
      <c r="J53" s="74"/>
      <c r="K53" s="75"/>
      <c r="L53" s="35"/>
      <c r="M53" s="35"/>
      <c r="N53" s="35"/>
      <c r="O53" s="704"/>
      <c r="P53" s="35"/>
      <c r="Q53" s="35"/>
      <c r="R53" s="35"/>
      <c r="S53" s="35"/>
      <c r="T53" s="35"/>
      <c r="U53" s="35"/>
      <c r="V53" s="35"/>
      <c r="W53" s="181"/>
    </row>
    <row r="54" spans="2:23" ht="15.6" hidden="1">
      <c r="B54" s="553"/>
      <c r="C54" s="700"/>
      <c r="D54" s="35"/>
      <c r="E54" s="35"/>
      <c r="F54" s="35"/>
      <c r="G54" s="35"/>
      <c r="H54" s="35"/>
      <c r="I54" s="775"/>
      <c r="J54" s="74"/>
      <c r="K54" s="75"/>
      <c r="L54" s="35"/>
      <c r="M54" s="255"/>
      <c r="N54" s="35"/>
      <c r="O54" s="704"/>
      <c r="P54" s="35"/>
      <c r="Q54" s="35"/>
      <c r="R54" s="35"/>
      <c r="S54" s="35"/>
      <c r="T54" s="35"/>
      <c r="U54" s="35"/>
      <c r="V54" s="35"/>
      <c r="W54" s="181"/>
    </row>
    <row r="55" spans="2:23" ht="15.6" hidden="1">
      <c r="B55" s="553"/>
      <c r="C55" s="700"/>
      <c r="D55" s="35"/>
      <c r="E55" s="35"/>
      <c r="F55" s="35"/>
      <c r="G55" s="35"/>
      <c r="H55" s="35"/>
      <c r="I55" s="775"/>
      <c r="J55" s="74"/>
      <c r="K55" s="75"/>
      <c r="L55" s="35"/>
      <c r="M55" s="255"/>
      <c r="N55" s="35"/>
      <c r="O55" s="704"/>
      <c r="P55" s="35"/>
      <c r="Q55" s="35"/>
      <c r="R55" s="35"/>
      <c r="S55" s="35"/>
      <c r="T55" s="35"/>
      <c r="U55" s="35"/>
      <c r="V55" s="35"/>
      <c r="W55" s="181"/>
    </row>
    <row r="56" spans="2:23" ht="15.6" hidden="1">
      <c r="B56" s="553"/>
      <c r="C56" s="700"/>
      <c r="D56" s="35"/>
      <c r="E56" s="35"/>
      <c r="F56" s="35"/>
      <c r="G56" s="35"/>
      <c r="H56" s="35"/>
      <c r="I56" s="775"/>
      <c r="J56" s="74"/>
      <c r="K56" s="75"/>
      <c r="L56" s="35"/>
      <c r="M56" s="35"/>
      <c r="N56" s="35"/>
      <c r="O56" s="704"/>
      <c r="P56" s="35"/>
      <c r="Q56" s="35"/>
      <c r="R56" s="35"/>
      <c r="S56" s="35"/>
      <c r="T56" s="35"/>
      <c r="U56" s="35"/>
      <c r="V56" s="35"/>
      <c r="W56" s="181"/>
    </row>
    <row r="57" spans="2:23" ht="15.95" hidden="1" thickBot="1">
      <c r="B57" s="777"/>
      <c r="C57" s="778"/>
      <c r="D57" s="258"/>
      <c r="E57" s="258"/>
      <c r="F57" s="258"/>
      <c r="G57" s="258"/>
      <c r="H57" s="258"/>
      <c r="I57" s="779"/>
      <c r="J57" s="258"/>
      <c r="K57" s="259"/>
      <c r="L57" s="258"/>
      <c r="M57" s="258"/>
      <c r="N57" s="258"/>
      <c r="O57" s="780"/>
      <c r="P57" s="258"/>
      <c r="Q57" s="258"/>
      <c r="R57" s="258"/>
      <c r="S57" s="258"/>
      <c r="T57" s="258"/>
      <c r="U57" s="258"/>
      <c r="V57" s="258"/>
      <c r="W57" s="260"/>
    </row>
    <row r="58" spans="2:23" ht="15.6" hidden="1">
      <c r="B58" s="530"/>
      <c r="C58" s="532"/>
      <c r="D58" s="21"/>
      <c r="E58" s="21"/>
      <c r="F58" s="261"/>
      <c r="G58" s="261"/>
      <c r="H58" s="261"/>
      <c r="I58" s="628" t="s">
        <v>400</v>
      </c>
      <c r="J58" s="25"/>
      <c r="K58" s="37"/>
      <c r="L58" s="21"/>
      <c r="M58" s="21"/>
      <c r="N58" s="21"/>
      <c r="O58" s="536" t="s">
        <v>403</v>
      </c>
      <c r="P58" s="21"/>
      <c r="Q58" s="21"/>
      <c r="R58" s="21"/>
      <c r="S58" s="21"/>
      <c r="T58" s="21"/>
      <c r="U58" s="21"/>
      <c r="V58" s="21"/>
      <c r="W58" s="180"/>
    </row>
    <row r="59" spans="2:23" ht="15.6" hidden="1">
      <c r="B59" s="553"/>
      <c r="C59" s="700"/>
      <c r="D59" s="35"/>
      <c r="E59" s="262"/>
      <c r="F59" s="262"/>
      <c r="G59" s="262"/>
      <c r="H59" s="262"/>
      <c r="I59" s="775"/>
      <c r="J59" s="74"/>
      <c r="K59" s="75"/>
      <c r="L59" s="35"/>
      <c r="M59" s="35"/>
      <c r="N59" s="35"/>
      <c r="O59" s="704"/>
      <c r="P59" s="35"/>
      <c r="Q59" s="35"/>
      <c r="R59" s="35"/>
      <c r="S59" s="35"/>
      <c r="T59" s="35"/>
      <c r="U59" s="35"/>
      <c r="V59" s="35"/>
      <c r="W59" s="181"/>
    </row>
    <row r="60" spans="2:23" ht="15.6" hidden="1">
      <c r="B60" s="553"/>
      <c r="C60" s="700"/>
      <c r="D60" s="35"/>
      <c r="E60" s="262"/>
      <c r="F60" s="262"/>
      <c r="G60" s="262"/>
      <c r="H60" s="262"/>
      <c r="I60" s="775"/>
      <c r="J60" s="74"/>
      <c r="K60" s="75"/>
      <c r="L60" s="35"/>
      <c r="M60" s="35"/>
      <c r="N60" s="35"/>
      <c r="O60" s="704"/>
      <c r="P60" s="35"/>
      <c r="Q60" s="35"/>
      <c r="R60" s="35"/>
      <c r="S60" s="35"/>
      <c r="T60" s="35"/>
      <c r="U60" s="35"/>
      <c r="V60" s="35"/>
      <c r="W60" s="181"/>
    </row>
    <row r="61" spans="2:23" ht="15.6" hidden="1">
      <c r="B61" s="553"/>
      <c r="C61" s="700"/>
      <c r="D61" s="127"/>
      <c r="E61" s="127"/>
      <c r="F61" s="127"/>
      <c r="G61" s="127"/>
      <c r="H61" s="127"/>
      <c r="I61" s="775"/>
      <c r="J61" s="74"/>
      <c r="K61" s="75"/>
      <c r="L61" s="35"/>
      <c r="M61" s="255"/>
      <c r="N61" s="35"/>
      <c r="O61" s="704"/>
      <c r="P61" s="35"/>
      <c r="Q61" s="35"/>
      <c r="R61" s="35"/>
      <c r="S61" s="35"/>
      <c r="T61" s="35"/>
      <c r="U61" s="35"/>
      <c r="V61" s="35"/>
      <c r="W61" s="181"/>
    </row>
    <row r="62" spans="2:23" ht="15.6" hidden="1">
      <c r="B62" s="553"/>
      <c r="C62" s="700"/>
      <c r="D62" s="35"/>
      <c r="E62" s="35"/>
      <c r="F62" s="35"/>
      <c r="G62" s="35"/>
      <c r="H62" s="35"/>
      <c r="I62" s="775"/>
      <c r="J62" s="74"/>
      <c r="K62" s="75"/>
      <c r="L62" s="35"/>
      <c r="M62" s="255"/>
      <c r="N62" s="35"/>
      <c r="O62" s="704"/>
      <c r="P62" s="35"/>
      <c r="Q62" s="35"/>
      <c r="R62" s="35"/>
      <c r="S62" s="35"/>
      <c r="T62" s="35"/>
      <c r="U62" s="35"/>
      <c r="V62" s="35"/>
      <c r="W62" s="181"/>
    </row>
    <row r="63" spans="2:23" ht="15.6" hidden="1">
      <c r="B63" s="553"/>
      <c r="C63" s="700"/>
      <c r="D63" s="35"/>
      <c r="E63" s="35"/>
      <c r="F63" s="35"/>
      <c r="G63" s="35"/>
      <c r="H63" s="35"/>
      <c r="I63" s="775"/>
      <c r="J63" s="74"/>
      <c r="K63" s="75"/>
      <c r="L63" s="35"/>
      <c r="M63" s="35"/>
      <c r="N63" s="35"/>
      <c r="O63" s="704"/>
      <c r="P63" s="35"/>
      <c r="Q63" s="35"/>
      <c r="R63" s="35"/>
      <c r="S63" s="35"/>
      <c r="T63" s="35"/>
      <c r="U63" s="35"/>
      <c r="V63" s="35"/>
      <c r="W63" s="181"/>
    </row>
    <row r="64" spans="2:23" ht="15.95" hidden="1" thickBot="1">
      <c r="B64" s="777"/>
      <c r="C64" s="778"/>
      <c r="D64" s="258"/>
      <c r="E64" s="258"/>
      <c r="F64" s="258"/>
      <c r="G64" s="258"/>
      <c r="H64" s="258"/>
      <c r="I64" s="779"/>
      <c r="J64" s="258"/>
      <c r="K64" s="259"/>
      <c r="L64" s="258"/>
      <c r="M64" s="258"/>
      <c r="N64" s="258"/>
      <c r="O64" s="780"/>
      <c r="P64" s="258"/>
      <c r="Q64" s="258"/>
      <c r="R64" s="258"/>
      <c r="S64" s="258"/>
      <c r="T64" s="258"/>
      <c r="U64" s="258"/>
      <c r="V64" s="258"/>
      <c r="W64" s="260"/>
    </row>
  </sheetData>
  <mergeCells count="96">
    <mergeCell ref="U17:U19"/>
    <mergeCell ref="V17:V19"/>
    <mergeCell ref="W17:W19"/>
    <mergeCell ref="U23:U25"/>
    <mergeCell ref="V23:V25"/>
    <mergeCell ref="W23:W25"/>
    <mergeCell ref="U20:U22"/>
    <mergeCell ref="V20:V22"/>
    <mergeCell ref="W20:W22"/>
    <mergeCell ref="W9:W10"/>
    <mergeCell ref="U11:U13"/>
    <mergeCell ref="V11:V13"/>
    <mergeCell ref="W11:W13"/>
    <mergeCell ref="U14:U16"/>
    <mergeCell ref="V14:V16"/>
    <mergeCell ref="W14:W16"/>
    <mergeCell ref="B51:B57"/>
    <mergeCell ref="C51:C57"/>
    <mergeCell ref="I51:I57"/>
    <mergeCell ref="O51:O57"/>
    <mergeCell ref="B58:B64"/>
    <mergeCell ref="C58:C64"/>
    <mergeCell ref="I58:I64"/>
    <mergeCell ref="O58:O64"/>
    <mergeCell ref="B38:B43"/>
    <mergeCell ref="C38:C43"/>
    <mergeCell ref="I38:I43"/>
    <mergeCell ref="O38:O43"/>
    <mergeCell ref="B44:B50"/>
    <mergeCell ref="C44:C50"/>
    <mergeCell ref="I44:I50"/>
    <mergeCell ref="O44:O50"/>
    <mergeCell ref="B26:B31"/>
    <mergeCell ref="C26:C31"/>
    <mergeCell ref="I26:I31"/>
    <mergeCell ref="O26:O31"/>
    <mergeCell ref="B32:B37"/>
    <mergeCell ref="C32:C37"/>
    <mergeCell ref="I32:I37"/>
    <mergeCell ref="O32:O37"/>
    <mergeCell ref="O23:O25"/>
    <mergeCell ref="O17:O19"/>
    <mergeCell ref="B20:B22"/>
    <mergeCell ref="C20:C22"/>
    <mergeCell ref="I20:I22"/>
    <mergeCell ref="J20:J21"/>
    <mergeCell ref="K20:K21"/>
    <mergeCell ref="O20:O22"/>
    <mergeCell ref="B23:B25"/>
    <mergeCell ref="C23:C25"/>
    <mergeCell ref="I23:I25"/>
    <mergeCell ref="J23:J24"/>
    <mergeCell ref="K23:K24"/>
    <mergeCell ref="K14:K15"/>
    <mergeCell ref="O14:O16"/>
    <mergeCell ref="B17:B19"/>
    <mergeCell ref="C17:C19"/>
    <mergeCell ref="I17:I19"/>
    <mergeCell ref="J17:J18"/>
    <mergeCell ref="K17:K18"/>
    <mergeCell ref="B14:B16"/>
    <mergeCell ref="C14:C16"/>
    <mergeCell ref="D14:D15"/>
    <mergeCell ref="E14:E15"/>
    <mergeCell ref="I14:I16"/>
    <mergeCell ref="J14:J15"/>
    <mergeCell ref="O11:O13"/>
    <mergeCell ref="P7:T7"/>
    <mergeCell ref="U7:W7"/>
    <mergeCell ref="B9:B10"/>
    <mergeCell ref="C9:C10"/>
    <mergeCell ref="I9:I10"/>
    <mergeCell ref="J9:J10"/>
    <mergeCell ref="K9:K10"/>
    <mergeCell ref="O9:O10"/>
    <mergeCell ref="U9:U10"/>
    <mergeCell ref="V9:V10"/>
    <mergeCell ref="B11:B13"/>
    <mergeCell ref="C11:C13"/>
    <mergeCell ref="I11:I13"/>
    <mergeCell ref="J11:J12"/>
    <mergeCell ref="K11:K12"/>
    <mergeCell ref="B5:C5"/>
    <mergeCell ref="D5:M5"/>
    <mergeCell ref="B7:C7"/>
    <mergeCell ref="D7:E7"/>
    <mergeCell ref="F7:H7"/>
    <mergeCell ref="J7:K7"/>
    <mergeCell ref="L7:N7"/>
    <mergeCell ref="B1:C3"/>
    <mergeCell ref="D1:L1"/>
    <mergeCell ref="M1:O1"/>
    <mergeCell ref="D2:L2"/>
    <mergeCell ref="M2:O2"/>
    <mergeCell ref="D3:L3"/>
    <mergeCell ref="M3:O3"/>
  </mergeCells>
  <dataValidations disablePrompts="1" count="1">
    <dataValidation type="list" allowBlank="1" showInputMessage="1" showErrorMessage="1" sqref="K9 K23 K31:K32 K25:K26 K50:K51 K43:K44 K57:K58 K61 K35 K29 K37:K38 K54 K19:K20 K41 K17 K11 K47 K64 K14" xr:uid="{00000000-0002-0000-0F00-000000000000}">
      <formula1>$D$77:$D$85</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F00-000001000000}">
          <x14:formula1>
            <xm:f>'C:\Users\51966169\Downloads\[MIS4 Seguimiento y Control Fiscalización R Corrupcion - Dicembre 2024.xlsx]Riesgos de corrupción'!#REF!</xm:f>
          </x14:formula1>
          <xm:sqref>J9 J61 J64 J47 J11 J41 J54 J29 J35 J13:J14 J19:J20 J43:J44 J50:J51 J31:J32 J37:J38 J57:J58 J16:J17 J22:J23 J25:J26 D31:D34 D37:D40 D20:D21 D43:D64 D9:D11 D14 D17 D23:D28 B9:C57</xm:sqref>
        </x14:dataValidation>
        <x14:dataValidation type="list" allowBlank="1" showInputMessage="1" showErrorMessage="1" xr:uid="{00000000-0002-0000-0F00-000003000000}">
          <x14:formula1>
            <xm:f>'C:\Users\51966169\Downloads\[MIS4 Seguimiento y Control Fiscalización R Corrupcion - Dicembre 2024.xlsx]Lista'!#REF!</xm:f>
          </x14:formula1>
          <xm:sqref>R9:R64</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W11"/>
  <sheetViews>
    <sheetView topLeftCell="I1" zoomScale="80" zoomScaleNormal="80" workbookViewId="0">
      <selection activeCell="U9" sqref="U9:W11"/>
    </sheetView>
  </sheetViews>
  <sheetFormatPr defaultColWidth="11.42578125" defaultRowHeight="14.45"/>
  <cols>
    <col min="1" max="1" width="2.5703125" customWidth="1"/>
    <col min="2" max="2" width="22" customWidth="1"/>
    <col min="3" max="3" width="23.42578125" customWidth="1"/>
    <col min="4" max="4" width="14.85546875" customWidth="1"/>
    <col min="5" max="5" width="22.85546875" customWidth="1"/>
    <col min="6" max="6" width="35.42578125" customWidth="1"/>
    <col min="7" max="7" width="29.42578125" customWidth="1"/>
    <col min="8" max="8" width="27" customWidth="1"/>
    <col min="9" max="9" width="17" customWidth="1"/>
    <col min="10" max="10" width="13.85546875" customWidth="1"/>
    <col min="11" max="11" width="18.5703125" customWidth="1"/>
    <col min="12" max="12" width="36.42578125" customWidth="1"/>
    <col min="13" max="13" width="23.85546875" customWidth="1"/>
    <col min="14" max="14" width="36.42578125" customWidth="1"/>
    <col min="15" max="15" width="21.42578125" customWidth="1"/>
    <col min="16" max="16" width="29.5703125" customWidth="1"/>
    <col min="17" max="20" width="19.140625" customWidth="1"/>
    <col min="21" max="21" width="80.85546875" customWidth="1"/>
    <col min="22" max="22" width="34.85546875" customWidth="1"/>
    <col min="23" max="23" width="26.42578125" customWidth="1"/>
  </cols>
  <sheetData>
    <row r="1" spans="2:23" s="48" customFormat="1" ht="20.100000000000001">
      <c r="B1" s="523"/>
      <c r="C1" s="523"/>
      <c r="D1" s="524" t="s">
        <v>49</v>
      </c>
      <c r="E1" s="524"/>
      <c r="F1" s="524"/>
      <c r="G1" s="524"/>
      <c r="H1" s="524"/>
      <c r="I1" s="524"/>
      <c r="J1" s="524"/>
      <c r="K1" s="524"/>
      <c r="L1" s="524"/>
      <c r="M1" s="525" t="s">
        <v>50</v>
      </c>
      <c r="N1" s="526"/>
      <c r="O1" s="527"/>
    </row>
    <row r="2" spans="2:23" s="48" customFormat="1" ht="20.100000000000001">
      <c r="B2" s="523"/>
      <c r="C2" s="523"/>
      <c r="D2" s="524" t="s">
        <v>51</v>
      </c>
      <c r="E2" s="524"/>
      <c r="F2" s="524"/>
      <c r="G2" s="524"/>
      <c r="H2" s="524"/>
      <c r="I2" s="524"/>
      <c r="J2" s="524"/>
      <c r="K2" s="524"/>
      <c r="L2" s="524"/>
      <c r="M2" s="525" t="s">
        <v>52</v>
      </c>
      <c r="N2" s="526"/>
      <c r="O2" s="527"/>
    </row>
    <row r="3" spans="2:23" s="48" customFormat="1" ht="20.100000000000001">
      <c r="B3" s="523"/>
      <c r="C3" s="523"/>
      <c r="D3" s="524" t="s">
        <v>53</v>
      </c>
      <c r="E3" s="524"/>
      <c r="F3" s="524"/>
      <c r="G3" s="524"/>
      <c r="H3" s="524"/>
      <c r="I3" s="524"/>
      <c r="J3" s="524"/>
      <c r="K3" s="524"/>
      <c r="L3" s="524"/>
      <c r="M3" s="525" t="s">
        <v>54</v>
      </c>
      <c r="N3" s="526"/>
      <c r="O3" s="527"/>
    </row>
    <row r="4" spans="2:23" s="48" customFormat="1" ht="15.6"/>
    <row r="5" spans="2:23" s="48" customFormat="1" ht="18">
      <c r="B5" s="516" t="s">
        <v>55</v>
      </c>
      <c r="C5" s="516"/>
      <c r="D5" s="517" t="s">
        <v>988</v>
      </c>
      <c r="E5" s="517"/>
      <c r="F5" s="517"/>
      <c r="G5" s="517"/>
      <c r="H5" s="517"/>
      <c r="I5" s="517"/>
      <c r="J5" s="517"/>
      <c r="K5" s="517"/>
      <c r="L5" s="517"/>
      <c r="M5" s="517"/>
      <c r="N5" s="7"/>
      <c r="O5" s="7"/>
    </row>
    <row r="7" spans="2:23" ht="30.95">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47.1" thickBot="1">
      <c r="B8" s="12" t="s">
        <v>66</v>
      </c>
      <c r="C8" s="13" t="s">
        <v>67</v>
      </c>
      <c r="D8" s="13" t="s">
        <v>68</v>
      </c>
      <c r="E8" s="13" t="s">
        <v>69</v>
      </c>
      <c r="F8" s="244" t="s">
        <v>70</v>
      </c>
      <c r="G8" s="15" t="s">
        <v>71</v>
      </c>
      <c r="H8" s="15" t="s">
        <v>72</v>
      </c>
      <c r="I8" s="15" t="s">
        <v>73</v>
      </c>
      <c r="J8" s="13" t="s">
        <v>74</v>
      </c>
      <c r="K8" s="245" t="s">
        <v>75</v>
      </c>
      <c r="L8" s="53" t="s">
        <v>70</v>
      </c>
      <c r="M8" s="53" t="s">
        <v>76</v>
      </c>
      <c r="N8" s="53" t="s">
        <v>77</v>
      </c>
      <c r="O8" s="15" t="s">
        <v>78</v>
      </c>
      <c r="P8" s="17" t="s">
        <v>79</v>
      </c>
      <c r="Q8" s="17" t="s">
        <v>80</v>
      </c>
      <c r="R8" s="17" t="s">
        <v>81</v>
      </c>
      <c r="S8" s="17" t="s">
        <v>82</v>
      </c>
      <c r="T8" s="17" t="s">
        <v>83</v>
      </c>
      <c r="U8" s="18" t="s">
        <v>84</v>
      </c>
      <c r="V8" s="18" t="s">
        <v>85</v>
      </c>
      <c r="W8" s="19" t="s">
        <v>81</v>
      </c>
    </row>
    <row r="9" spans="2:23" ht="116.45" customHeight="1">
      <c r="B9" s="530" t="s">
        <v>989</v>
      </c>
      <c r="C9" s="605" t="s">
        <v>990</v>
      </c>
      <c r="D9" s="561" t="s">
        <v>991</v>
      </c>
      <c r="E9" s="563" t="str">
        <f>IFERROR(VLOOKUP(D9,'[15]Riesgos de corrupción'!$Q$9:$R$25,2,0),0)</f>
        <v>Inadecuada aplicación del instructivo de evaluación de estudios técnicos y sus formatos</v>
      </c>
      <c r="F9" s="71" t="s">
        <v>992</v>
      </c>
      <c r="G9" s="61" t="s">
        <v>993</v>
      </c>
      <c r="H9" s="220" t="s">
        <v>994</v>
      </c>
      <c r="I9" s="628" t="str">
        <f>IFERROR(VLOOKUP(B9,'[15]Riesgos de corrupción'!$C$80:$M$112,10,0),0)</f>
        <v>Extremo</v>
      </c>
      <c r="J9" s="65" t="s">
        <v>684</v>
      </c>
      <c r="K9" s="128" t="s">
        <v>995</v>
      </c>
      <c r="L9" s="128" t="s">
        <v>996</v>
      </c>
      <c r="M9" s="129" t="s">
        <v>997</v>
      </c>
      <c r="N9" s="128" t="s">
        <v>998</v>
      </c>
      <c r="O9" s="785" t="str">
        <f>IFERROR(VLOOKUP(B9,'[15]Riesgos de corrupción'!$C$80:$M$112,11,0),0)</f>
        <v>Alto</v>
      </c>
      <c r="P9" s="35" t="s">
        <v>999</v>
      </c>
      <c r="Q9" s="105" t="s">
        <v>942</v>
      </c>
      <c r="R9" s="105" t="s">
        <v>98</v>
      </c>
      <c r="S9" s="105" t="s">
        <v>201</v>
      </c>
      <c r="T9" s="105" t="s">
        <v>201</v>
      </c>
      <c r="U9" s="599" t="s">
        <v>1000</v>
      </c>
      <c r="V9" s="599" t="s">
        <v>1001</v>
      </c>
      <c r="W9" s="579" t="s">
        <v>555</v>
      </c>
    </row>
    <row r="10" spans="2:23" ht="119.45" customHeight="1" thickBot="1">
      <c r="B10" s="690"/>
      <c r="C10" s="627"/>
      <c r="D10" s="585"/>
      <c r="E10" s="784"/>
      <c r="F10" s="246" t="s">
        <v>1002</v>
      </c>
      <c r="G10" s="247" t="s">
        <v>1003</v>
      </c>
      <c r="H10" s="246" t="s">
        <v>1004</v>
      </c>
      <c r="I10" s="629"/>
      <c r="J10" s="85" t="s">
        <v>703</v>
      </c>
      <c r="K10" s="248" t="s">
        <v>1005</v>
      </c>
      <c r="L10" s="248" t="s">
        <v>929</v>
      </c>
      <c r="M10" s="249" t="s">
        <v>1006</v>
      </c>
      <c r="N10" s="248" t="s">
        <v>930</v>
      </c>
      <c r="O10" s="786"/>
      <c r="P10" s="35" t="s">
        <v>999</v>
      </c>
      <c r="Q10" s="105" t="s">
        <v>942</v>
      </c>
      <c r="R10" s="105" t="s">
        <v>98</v>
      </c>
      <c r="S10" s="105" t="s">
        <v>201</v>
      </c>
      <c r="T10" s="105" t="s">
        <v>201</v>
      </c>
      <c r="U10" s="601"/>
      <c r="V10" s="601"/>
      <c r="W10" s="581"/>
    </row>
    <row r="11" spans="2:23" ht="171" thickBot="1">
      <c r="B11" s="168" t="s">
        <v>1007</v>
      </c>
      <c r="C11" s="143" t="s">
        <v>1008</v>
      </c>
      <c r="D11" s="117" t="s">
        <v>802</v>
      </c>
      <c r="E11" s="143" t="str">
        <f>IFERROR(VLOOKUP(D11,'[15]Riesgos de corrupción'!$Q$9:$R$25,2,0),0)</f>
        <v>Fallas en la seguridad de la información sin restricción de acceso a los servidores públicos</v>
      </c>
      <c r="F11" s="250" t="s">
        <v>1009</v>
      </c>
      <c r="G11" s="250" t="s">
        <v>1010</v>
      </c>
      <c r="H11" s="250" t="s">
        <v>1011</v>
      </c>
      <c r="I11" s="116" t="str">
        <f>IFERROR(VLOOKUP(B11,'[15]Riesgos de corrupción'!$C$80:$M$112,10,0),0)</f>
        <v>Extremo</v>
      </c>
      <c r="J11" s="118" t="s">
        <v>703</v>
      </c>
      <c r="K11" s="119" t="s">
        <v>1005</v>
      </c>
      <c r="L11" s="119" t="s">
        <v>929</v>
      </c>
      <c r="M11" s="251" t="s">
        <v>1006</v>
      </c>
      <c r="N11" s="119" t="s">
        <v>930</v>
      </c>
      <c r="O11" s="252" t="str">
        <f>IFERROR(VLOOKUP(B11,'[15]Riesgos de corrupción'!$C$80:$M$112,11,0),0)</f>
        <v>Alto</v>
      </c>
      <c r="P11" s="35" t="s">
        <v>1012</v>
      </c>
      <c r="Q11" s="105" t="s">
        <v>1013</v>
      </c>
      <c r="R11" s="105" t="s">
        <v>98</v>
      </c>
      <c r="S11" s="105" t="s">
        <v>201</v>
      </c>
      <c r="T11" s="105" t="s">
        <v>201</v>
      </c>
      <c r="U11" s="143" t="s">
        <v>1014</v>
      </c>
      <c r="V11" s="143" t="s">
        <v>1015</v>
      </c>
      <c r="W11" s="156" t="s">
        <v>555</v>
      </c>
    </row>
  </sheetData>
  <mergeCells count="25">
    <mergeCell ref="B1:C3"/>
    <mergeCell ref="D1:L1"/>
    <mergeCell ref="M1:O1"/>
    <mergeCell ref="D2:L2"/>
    <mergeCell ref="M2:O2"/>
    <mergeCell ref="D3:L3"/>
    <mergeCell ref="M3:O3"/>
    <mergeCell ref="B5:C5"/>
    <mergeCell ref="D5:M5"/>
    <mergeCell ref="B7:C7"/>
    <mergeCell ref="D7:E7"/>
    <mergeCell ref="F7:H7"/>
    <mergeCell ref="J7:K7"/>
    <mergeCell ref="L7:N7"/>
    <mergeCell ref="W9:W10"/>
    <mergeCell ref="P7:T7"/>
    <mergeCell ref="U7:W7"/>
    <mergeCell ref="B9:B10"/>
    <mergeCell ref="C9:C10"/>
    <mergeCell ref="D9:D10"/>
    <mergeCell ref="E9:E10"/>
    <mergeCell ref="I9:I10"/>
    <mergeCell ref="O9:O10"/>
    <mergeCell ref="U9:U10"/>
    <mergeCell ref="V9:V10"/>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0000000}">
          <x14:formula1>
            <xm:f>'C:\Users\51966169\Downloads\[MIS4 Seguimiento y control - Evaluación ET RCorrupcion 2024 Final V1.xlsx]Riesgos de corrupción'!#REF!</xm:f>
          </x14:formula1>
          <xm:sqref>B9:C11 J9:J11 D9 D11</xm:sqref>
        </x14:dataValidation>
        <x14:dataValidation type="list" allowBlank="1" showInputMessage="1" showErrorMessage="1" xr:uid="{00000000-0002-0000-1000-000002000000}">
          <x14:formula1>
            <xm:f>'C:\Users\51966169\Downloads\[MIS4 Seguimiento y control - Evaluación ET RCorrupcion 2024 Final V1.xlsx]Lista'!#REF!</xm:f>
          </x14:formula1>
          <xm:sqref>R9:R11</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W76"/>
  <sheetViews>
    <sheetView zoomScale="70" zoomScaleNormal="70" workbookViewId="0">
      <selection activeCell="U9" sqref="U9:W10"/>
    </sheetView>
  </sheetViews>
  <sheetFormatPr defaultColWidth="11.42578125" defaultRowHeight="14.45"/>
  <cols>
    <col min="1" max="1" width="2.5703125" customWidth="1"/>
    <col min="2" max="2" width="22" customWidth="1"/>
    <col min="3" max="3" width="23.42578125" customWidth="1"/>
    <col min="4" max="4" width="15.42578125" customWidth="1"/>
    <col min="5" max="5" width="25.5703125" customWidth="1"/>
    <col min="6" max="6" width="42.42578125" customWidth="1"/>
    <col min="7" max="7" width="27.5703125" customWidth="1"/>
    <col min="8" max="8" width="17.85546875" customWidth="1"/>
    <col min="9" max="9" width="17" hidden="1" customWidth="1"/>
    <col min="10" max="10" width="19.5703125" hidden="1" customWidth="1"/>
    <col min="11" max="11" width="27" hidden="1" customWidth="1"/>
    <col min="12" max="12" width="31.85546875" hidden="1" customWidth="1"/>
    <col min="13" max="13" width="23.85546875" hidden="1" customWidth="1"/>
    <col min="14" max="14" width="36.42578125" hidden="1" customWidth="1"/>
    <col min="15" max="15" width="21.42578125" customWidth="1"/>
    <col min="16" max="16" width="62.85546875" customWidth="1"/>
    <col min="17" max="17" width="21.85546875" customWidth="1"/>
    <col min="18" max="20" width="19.140625" customWidth="1"/>
    <col min="21" max="21" width="71.85546875" customWidth="1"/>
    <col min="22" max="22" width="41.85546875" customWidth="1"/>
    <col min="23" max="23" width="26.42578125" customWidth="1"/>
  </cols>
  <sheetData>
    <row r="1" spans="2:23" s="48" customFormat="1" ht="20.25" customHeight="1">
      <c r="B1" s="523"/>
      <c r="C1" s="523"/>
      <c r="D1" s="524" t="s">
        <v>49</v>
      </c>
      <c r="E1" s="524"/>
      <c r="F1" s="524"/>
      <c r="G1" s="524"/>
      <c r="H1" s="524"/>
      <c r="I1" s="524"/>
      <c r="J1" s="524"/>
      <c r="K1" s="524"/>
      <c r="L1" s="524"/>
      <c r="M1" s="525" t="s">
        <v>50</v>
      </c>
      <c r="N1" s="526"/>
      <c r="O1" s="527"/>
    </row>
    <row r="2" spans="2:23" s="48" customFormat="1" ht="20.25" customHeight="1">
      <c r="B2" s="523"/>
      <c r="C2" s="523"/>
      <c r="D2" s="524" t="s">
        <v>51</v>
      </c>
      <c r="E2" s="524"/>
      <c r="F2" s="524"/>
      <c r="G2" s="524"/>
      <c r="H2" s="524"/>
      <c r="I2" s="524"/>
      <c r="J2" s="524"/>
      <c r="K2" s="524"/>
      <c r="L2" s="524"/>
      <c r="M2" s="525" t="s">
        <v>52</v>
      </c>
      <c r="N2" s="526"/>
      <c r="O2" s="527"/>
    </row>
    <row r="3" spans="2:23" s="48" customFormat="1" ht="20.25" customHeight="1">
      <c r="B3" s="523"/>
      <c r="C3" s="523"/>
      <c r="D3" s="524" t="s">
        <v>53</v>
      </c>
      <c r="E3" s="524"/>
      <c r="F3" s="524"/>
      <c r="G3" s="524"/>
      <c r="H3" s="524"/>
      <c r="I3" s="524"/>
      <c r="J3" s="524"/>
      <c r="K3" s="524"/>
      <c r="L3" s="524"/>
      <c r="M3" s="525" t="s">
        <v>54</v>
      </c>
      <c r="N3" s="526"/>
      <c r="O3" s="527"/>
    </row>
    <row r="4" spans="2:23" s="48" customFormat="1" ht="15.6"/>
    <row r="5" spans="2:23" s="48" customFormat="1" ht="18">
      <c r="B5" s="516" t="s">
        <v>55</v>
      </c>
      <c r="C5" s="516"/>
      <c r="D5" s="517" t="s">
        <v>1016</v>
      </c>
      <c r="E5" s="517"/>
      <c r="F5" s="517"/>
      <c r="G5" s="517"/>
      <c r="H5" s="517"/>
      <c r="I5" s="517"/>
      <c r="J5" s="517"/>
      <c r="K5" s="517"/>
      <c r="L5" s="517"/>
      <c r="M5" s="517"/>
      <c r="N5" s="7"/>
      <c r="O5" s="7"/>
    </row>
    <row r="6" spans="2:23" ht="15" thickBot="1"/>
    <row r="7" spans="2:23" ht="36.75" customHeight="1">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47.1" thickBot="1">
      <c r="B8" s="12" t="s">
        <v>66</v>
      </c>
      <c r="C8" s="13" t="s">
        <v>67</v>
      </c>
      <c r="D8" s="13" t="s">
        <v>68</v>
      </c>
      <c r="E8" s="13" t="s">
        <v>69</v>
      </c>
      <c r="F8" s="14" t="s">
        <v>70</v>
      </c>
      <c r="G8" s="15" t="s">
        <v>71</v>
      </c>
      <c r="H8" s="15" t="s">
        <v>72</v>
      </c>
      <c r="I8" s="15" t="s">
        <v>73</v>
      </c>
      <c r="J8" s="13" t="s">
        <v>74</v>
      </c>
      <c r="K8" s="16" t="s">
        <v>75</v>
      </c>
      <c r="L8" s="13" t="s">
        <v>70</v>
      </c>
      <c r="M8" s="13" t="s">
        <v>76</v>
      </c>
      <c r="N8" s="13" t="s">
        <v>77</v>
      </c>
      <c r="O8" s="15" t="s">
        <v>78</v>
      </c>
      <c r="P8" s="17" t="s">
        <v>79</v>
      </c>
      <c r="Q8" s="17" t="s">
        <v>80</v>
      </c>
      <c r="R8" s="17" t="s">
        <v>81</v>
      </c>
      <c r="S8" s="17" t="s">
        <v>82</v>
      </c>
      <c r="T8" s="17" t="s">
        <v>83</v>
      </c>
      <c r="U8" s="18" t="s">
        <v>84</v>
      </c>
      <c r="V8" s="18" t="s">
        <v>85</v>
      </c>
      <c r="W8" s="19" t="s">
        <v>81</v>
      </c>
    </row>
    <row r="9" spans="2:23" ht="187.5" customHeight="1">
      <c r="B9" s="530" t="s">
        <v>1017</v>
      </c>
      <c r="C9" s="789" t="s">
        <v>1018</v>
      </c>
      <c r="D9" s="561" t="s">
        <v>1019</v>
      </c>
      <c r="E9" s="561" t="str">
        <f>IFERROR(VLOOKUP(D9,'[16]Riesgos de corrupción'!$Q$9:$R$22,2,0),0)</f>
        <v>Fallas en la validación del cumplimiento de requisitos legales para tramitar una solicitud de modificación</v>
      </c>
      <c r="F9" s="538" t="s">
        <v>1020</v>
      </c>
      <c r="G9" s="538" t="s">
        <v>1021</v>
      </c>
      <c r="H9" s="538" t="s">
        <v>1022</v>
      </c>
      <c r="I9" s="628" t="s">
        <v>400</v>
      </c>
      <c r="J9" s="561" t="s">
        <v>684</v>
      </c>
      <c r="K9" s="787" t="s">
        <v>938</v>
      </c>
      <c r="L9" s="139" t="s">
        <v>1023</v>
      </c>
      <c r="M9" s="139" t="s">
        <v>1024</v>
      </c>
      <c r="N9" s="139" t="s">
        <v>1025</v>
      </c>
      <c r="O9" s="536" t="s">
        <v>403</v>
      </c>
      <c r="P9" s="792" t="s">
        <v>1026</v>
      </c>
      <c r="Q9" s="561" t="s">
        <v>740</v>
      </c>
      <c r="R9" s="561" t="s">
        <v>98</v>
      </c>
      <c r="S9" s="21"/>
      <c r="T9" s="21"/>
      <c r="U9" s="599" t="s">
        <v>1027</v>
      </c>
      <c r="V9" s="599" t="s">
        <v>1028</v>
      </c>
      <c r="W9" s="579" t="s">
        <v>555</v>
      </c>
    </row>
    <row r="10" spans="2:23" ht="274.35000000000002" customHeight="1" thickBot="1">
      <c r="B10" s="531"/>
      <c r="C10" s="790"/>
      <c r="D10" s="586"/>
      <c r="E10" s="586"/>
      <c r="F10" s="791"/>
      <c r="G10" s="791"/>
      <c r="H10" s="791"/>
      <c r="I10" s="776"/>
      <c r="J10" s="586"/>
      <c r="K10" s="788"/>
      <c r="L10" s="229" t="s">
        <v>677</v>
      </c>
      <c r="M10" s="229" t="s">
        <v>1024</v>
      </c>
      <c r="N10" s="229" t="s">
        <v>1029</v>
      </c>
      <c r="O10" s="537"/>
      <c r="P10" s="793"/>
      <c r="Q10" s="586"/>
      <c r="R10" s="586"/>
      <c r="S10" s="28"/>
      <c r="T10" s="28"/>
      <c r="U10" s="601"/>
      <c r="V10" s="601"/>
      <c r="W10" s="581"/>
    </row>
    <row r="11" spans="2:23" ht="13.5" hidden="1" customHeight="1">
      <c r="B11" s="530"/>
      <c r="C11" s="605"/>
      <c r="D11" s="254"/>
      <c r="E11" s="254"/>
      <c r="F11" s="254"/>
      <c r="G11" s="21"/>
      <c r="H11" s="21"/>
      <c r="I11" s="628">
        <f>IFERROR(VLOOKUP(B11,'[16]Riesgos de corrupción'!$C$69:$M$101,10,0),0)</f>
        <v>0</v>
      </c>
      <c r="J11" s="605"/>
      <c r="K11" s="532"/>
      <c r="L11" s="21"/>
      <c r="M11" s="21"/>
      <c r="N11" s="21"/>
      <c r="O11" s="536">
        <f>IFERROR(VLOOKUP(B11,'[16]Riesgos de corrupción'!$C$69:$M$101,11,0),0)</f>
        <v>0</v>
      </c>
      <c r="P11" s="21"/>
      <c r="Q11" s="21"/>
      <c r="R11" s="21"/>
      <c r="S11" s="21"/>
      <c r="T11" s="21"/>
      <c r="U11" s="21"/>
      <c r="V11" s="21"/>
      <c r="W11" s="180"/>
    </row>
    <row r="12" spans="2:23" ht="15.6" hidden="1">
      <c r="B12" s="553"/>
      <c r="C12" s="594"/>
      <c r="D12" s="35"/>
      <c r="E12" s="35"/>
      <c r="F12" s="35"/>
      <c r="G12" s="35"/>
      <c r="H12" s="35"/>
      <c r="I12" s="775"/>
      <c r="J12" s="594"/>
      <c r="K12" s="700"/>
      <c r="L12" s="35"/>
      <c r="M12" s="35"/>
      <c r="N12" s="35"/>
      <c r="O12" s="704"/>
      <c r="P12" s="35"/>
      <c r="Q12" s="35"/>
      <c r="R12" s="35"/>
      <c r="S12" s="35"/>
      <c r="T12" s="35"/>
      <c r="U12" s="35"/>
      <c r="V12" s="35"/>
      <c r="W12" s="181"/>
    </row>
    <row r="13" spans="2:23" ht="15.6" hidden="1">
      <c r="B13" s="553"/>
      <c r="C13" s="594"/>
      <c r="D13" s="35"/>
      <c r="E13" s="35"/>
      <c r="F13" s="35"/>
      <c r="G13" s="35"/>
      <c r="H13" s="35"/>
      <c r="I13" s="775"/>
      <c r="J13" s="594"/>
      <c r="K13" s="700"/>
      <c r="L13" s="35"/>
      <c r="M13" s="35"/>
      <c r="N13" s="35"/>
      <c r="O13" s="704"/>
      <c r="P13" s="35"/>
      <c r="Q13" s="35"/>
      <c r="R13" s="35"/>
      <c r="S13" s="35"/>
      <c r="T13" s="35"/>
      <c r="U13" s="35"/>
      <c r="V13" s="35"/>
      <c r="W13" s="181"/>
    </row>
    <row r="14" spans="2:23" ht="15.6" hidden="1">
      <c r="B14" s="553"/>
      <c r="C14" s="594"/>
      <c r="D14" s="35"/>
      <c r="E14" s="35"/>
      <c r="F14" s="127"/>
      <c r="G14" s="127"/>
      <c r="H14" s="127"/>
      <c r="I14" s="775"/>
      <c r="J14" s="594"/>
      <c r="K14" s="700"/>
      <c r="L14" s="35"/>
      <c r="M14" s="255"/>
      <c r="N14" s="35"/>
      <c r="O14" s="704"/>
      <c r="P14" s="35"/>
      <c r="Q14" s="35"/>
      <c r="R14" s="35"/>
      <c r="S14" s="35"/>
      <c r="T14" s="35"/>
      <c r="U14" s="35"/>
      <c r="V14" s="35"/>
      <c r="W14" s="181"/>
    </row>
    <row r="15" spans="2:23" ht="15.6" hidden="1">
      <c r="B15" s="553"/>
      <c r="C15" s="594"/>
      <c r="D15" s="35"/>
      <c r="E15" s="35"/>
      <c r="F15" s="35"/>
      <c r="G15" s="35"/>
      <c r="H15" s="35"/>
      <c r="I15" s="775"/>
      <c r="J15" s="594"/>
      <c r="K15" s="700"/>
      <c r="L15" s="35"/>
      <c r="M15" s="255"/>
      <c r="N15" s="35"/>
      <c r="O15" s="704"/>
      <c r="P15" s="35"/>
      <c r="Q15" s="35"/>
      <c r="R15" s="35"/>
      <c r="S15" s="35"/>
      <c r="T15" s="35"/>
      <c r="U15" s="35"/>
      <c r="V15" s="35"/>
      <c r="W15" s="181"/>
    </row>
    <row r="16" spans="2:23" ht="15.95" hidden="1" thickBot="1">
      <c r="B16" s="531"/>
      <c r="C16" s="595"/>
      <c r="D16" s="28"/>
      <c r="E16" s="28"/>
      <c r="F16" s="28"/>
      <c r="G16" s="28"/>
      <c r="H16" s="28"/>
      <c r="I16" s="776"/>
      <c r="J16" s="595"/>
      <c r="K16" s="533"/>
      <c r="L16" s="28"/>
      <c r="M16" s="28"/>
      <c r="N16" s="28"/>
      <c r="O16" s="537"/>
      <c r="P16" s="28"/>
      <c r="Q16" s="28"/>
      <c r="R16" s="28"/>
      <c r="S16" s="28"/>
      <c r="T16" s="28"/>
      <c r="U16" s="28"/>
      <c r="V16" s="28"/>
      <c r="W16" s="256"/>
    </row>
    <row r="17" spans="2:23" ht="15.6" hidden="1">
      <c r="B17" s="530"/>
      <c r="C17" s="605"/>
      <c r="D17" s="599"/>
      <c r="E17" s="599"/>
      <c r="F17" s="21"/>
      <c r="G17" s="21"/>
      <c r="H17" s="21"/>
      <c r="I17" s="628">
        <f>IFERROR(VLOOKUP(B17,'[16]Riesgos de corrupción'!$C$69:$M$101,10,0),0)</f>
        <v>0</v>
      </c>
      <c r="J17" s="605"/>
      <c r="K17" s="532"/>
      <c r="L17" s="21"/>
      <c r="M17" s="257"/>
      <c r="N17" s="21"/>
      <c r="O17" s="536">
        <f>IFERROR(VLOOKUP(B17,'[16]Riesgos de corrupción'!$C$69:$M$101,11,0),0)</f>
        <v>0</v>
      </c>
      <c r="P17" s="21"/>
      <c r="Q17" s="21"/>
      <c r="R17" s="21"/>
      <c r="S17" s="21"/>
      <c r="T17" s="21"/>
      <c r="U17" s="21"/>
      <c r="V17" s="21"/>
      <c r="W17" s="180"/>
    </row>
    <row r="18" spans="2:23" ht="15.6" hidden="1">
      <c r="B18" s="553"/>
      <c r="C18" s="594"/>
      <c r="D18" s="600"/>
      <c r="E18" s="600"/>
      <c r="F18" s="72"/>
      <c r="G18" s="72"/>
      <c r="H18" s="72"/>
      <c r="I18" s="775"/>
      <c r="J18" s="594"/>
      <c r="K18" s="700"/>
      <c r="L18" s="35"/>
      <c r="M18" s="255"/>
      <c r="N18" s="35"/>
      <c r="O18" s="704"/>
      <c r="P18" s="35"/>
      <c r="Q18" s="35"/>
      <c r="R18" s="35"/>
      <c r="S18" s="35"/>
      <c r="T18" s="35"/>
      <c r="U18" s="35"/>
      <c r="V18" s="35"/>
      <c r="W18" s="181"/>
    </row>
    <row r="19" spans="2:23" ht="15.6" hidden="1">
      <c r="B19" s="553"/>
      <c r="C19" s="594"/>
      <c r="D19" s="593"/>
      <c r="E19" s="593"/>
      <c r="F19" s="35"/>
      <c r="G19" s="35"/>
      <c r="H19" s="35"/>
      <c r="I19" s="775"/>
      <c r="J19" s="594"/>
      <c r="K19" s="700"/>
      <c r="L19" s="35"/>
      <c r="M19" s="35"/>
      <c r="N19" s="35"/>
      <c r="O19" s="704"/>
      <c r="P19" s="35"/>
      <c r="Q19" s="35"/>
      <c r="R19" s="35"/>
      <c r="S19" s="35"/>
      <c r="T19" s="35"/>
      <c r="U19" s="35"/>
      <c r="V19" s="35"/>
      <c r="W19" s="181"/>
    </row>
    <row r="20" spans="2:23" ht="15.6" hidden="1">
      <c r="B20" s="553"/>
      <c r="C20" s="594"/>
      <c r="D20" s="35"/>
      <c r="E20" s="35"/>
      <c r="F20" s="35"/>
      <c r="G20" s="35"/>
      <c r="H20" s="35"/>
      <c r="I20" s="775"/>
      <c r="J20" s="594"/>
      <c r="K20" s="700"/>
      <c r="L20" s="35"/>
      <c r="M20" s="35"/>
      <c r="N20" s="35"/>
      <c r="O20" s="704"/>
      <c r="P20" s="35"/>
      <c r="Q20" s="35"/>
      <c r="R20" s="35"/>
      <c r="S20" s="35"/>
      <c r="T20" s="35"/>
      <c r="U20" s="35"/>
      <c r="V20" s="35"/>
      <c r="W20" s="181"/>
    </row>
    <row r="21" spans="2:23" ht="15.6" hidden="1">
      <c r="B21" s="553"/>
      <c r="C21" s="594"/>
      <c r="D21" s="35"/>
      <c r="E21" s="35"/>
      <c r="F21" s="35"/>
      <c r="G21" s="35"/>
      <c r="H21" s="35"/>
      <c r="I21" s="775"/>
      <c r="J21" s="594"/>
      <c r="K21" s="700"/>
      <c r="L21" s="35"/>
      <c r="M21" s="35"/>
      <c r="N21" s="35"/>
      <c r="O21" s="704"/>
      <c r="P21" s="35"/>
      <c r="Q21" s="35"/>
      <c r="R21" s="35"/>
      <c r="S21" s="35"/>
      <c r="T21" s="35"/>
      <c r="U21" s="35"/>
      <c r="V21" s="35"/>
      <c r="W21" s="181"/>
    </row>
    <row r="22" spans="2:23" ht="15.6" hidden="1">
      <c r="B22" s="553"/>
      <c r="C22" s="594"/>
      <c r="D22" s="35"/>
      <c r="E22" s="35"/>
      <c r="F22" s="35"/>
      <c r="G22" s="35"/>
      <c r="H22" s="35"/>
      <c r="I22" s="775"/>
      <c r="J22" s="594"/>
      <c r="K22" s="700"/>
      <c r="L22" s="35"/>
      <c r="M22" s="35"/>
      <c r="N22" s="35"/>
      <c r="O22" s="704"/>
      <c r="P22" s="35"/>
      <c r="Q22" s="35"/>
      <c r="R22" s="35"/>
      <c r="S22" s="35"/>
      <c r="T22" s="35"/>
      <c r="U22" s="35"/>
      <c r="V22" s="35"/>
      <c r="W22" s="181"/>
    </row>
    <row r="23" spans="2:23" ht="15.95" hidden="1" thickBot="1">
      <c r="B23" s="531"/>
      <c r="C23" s="595"/>
      <c r="D23" s="28"/>
      <c r="E23" s="28"/>
      <c r="F23" s="28"/>
      <c r="G23" s="28"/>
      <c r="H23" s="28"/>
      <c r="I23" s="776"/>
      <c r="J23" s="28"/>
      <c r="K23" s="26"/>
      <c r="L23" s="28"/>
      <c r="M23" s="28"/>
      <c r="N23" s="28"/>
      <c r="O23" s="537"/>
      <c r="P23" s="28"/>
      <c r="Q23" s="28"/>
      <c r="R23" s="28"/>
      <c r="S23" s="28"/>
      <c r="T23" s="28"/>
      <c r="U23" s="28"/>
      <c r="V23" s="28"/>
      <c r="W23" s="256"/>
    </row>
    <row r="24" spans="2:23" ht="15.6" hidden="1">
      <c r="B24" s="530"/>
      <c r="C24" s="605"/>
      <c r="D24" s="599"/>
      <c r="E24" s="599"/>
      <c r="F24" s="21"/>
      <c r="G24" s="21"/>
      <c r="H24" s="21"/>
      <c r="I24" s="628">
        <f>IFERROR(VLOOKUP(B24,'[16]Riesgos de corrupción'!$C$69:$M$101,10,0),0)</f>
        <v>0</v>
      </c>
      <c r="J24" s="605"/>
      <c r="K24" s="532"/>
      <c r="L24" s="21"/>
      <c r="M24" s="21"/>
      <c r="N24" s="21"/>
      <c r="O24" s="536">
        <f>IFERROR(VLOOKUP(B24,'[16]Riesgos de corrupción'!$C$69:$M$101,11,0),0)</f>
        <v>0</v>
      </c>
      <c r="P24" s="21"/>
      <c r="Q24" s="21"/>
      <c r="R24" s="21"/>
      <c r="S24" s="21"/>
      <c r="T24" s="21"/>
      <c r="U24" s="21"/>
      <c r="V24" s="21"/>
      <c r="W24" s="180"/>
    </row>
    <row r="25" spans="2:23" ht="15.6" hidden="1">
      <c r="B25" s="553"/>
      <c r="C25" s="594"/>
      <c r="D25" s="600"/>
      <c r="E25" s="600"/>
      <c r="F25" s="72"/>
      <c r="G25" s="72"/>
      <c r="H25" s="72"/>
      <c r="I25" s="775"/>
      <c r="J25" s="594"/>
      <c r="K25" s="700"/>
      <c r="L25" s="35"/>
      <c r="M25" s="35"/>
      <c r="N25" s="35"/>
      <c r="O25" s="704"/>
      <c r="P25" s="35"/>
      <c r="Q25" s="35"/>
      <c r="R25" s="35"/>
      <c r="S25" s="35"/>
      <c r="T25" s="35"/>
      <c r="U25" s="35"/>
      <c r="V25" s="35"/>
      <c r="W25" s="181"/>
    </row>
    <row r="26" spans="2:23" ht="15.6" hidden="1">
      <c r="B26" s="553"/>
      <c r="C26" s="594"/>
      <c r="D26" s="593"/>
      <c r="E26" s="593"/>
      <c r="F26" s="35"/>
      <c r="G26" s="35"/>
      <c r="H26" s="35"/>
      <c r="I26" s="775"/>
      <c r="J26" s="594"/>
      <c r="K26" s="700"/>
      <c r="L26" s="35"/>
      <c r="M26" s="35"/>
      <c r="N26" s="35"/>
      <c r="O26" s="704"/>
      <c r="P26" s="35"/>
      <c r="Q26" s="35"/>
      <c r="R26" s="35"/>
      <c r="S26" s="35"/>
      <c r="T26" s="35"/>
      <c r="U26" s="35"/>
      <c r="V26" s="35"/>
      <c r="W26" s="181"/>
    </row>
    <row r="27" spans="2:23" ht="15.95" hidden="1" thickBot="1">
      <c r="B27" s="531"/>
      <c r="C27" s="595"/>
      <c r="D27" s="28"/>
      <c r="E27" s="28"/>
      <c r="F27" s="28"/>
      <c r="G27" s="28"/>
      <c r="H27" s="28"/>
      <c r="I27" s="776"/>
      <c r="J27" s="28"/>
      <c r="K27" s="26"/>
      <c r="L27" s="28"/>
      <c r="M27" s="28"/>
      <c r="N27" s="28"/>
      <c r="O27" s="537"/>
      <c r="P27" s="28"/>
      <c r="Q27" s="28"/>
      <c r="R27" s="28"/>
      <c r="S27" s="28"/>
      <c r="T27" s="28"/>
      <c r="U27" s="28"/>
      <c r="V27" s="28"/>
      <c r="W27" s="256"/>
    </row>
    <row r="28" spans="2:23" ht="15.6" hidden="1">
      <c r="B28" s="530"/>
      <c r="C28" s="605"/>
      <c r="D28" s="21"/>
      <c r="E28" s="21"/>
      <c r="F28" s="21"/>
      <c r="G28" s="21"/>
      <c r="H28" s="21"/>
      <c r="I28" s="628">
        <f>IFERROR(VLOOKUP(B28,'[16]Riesgos de corrupción'!$C$69:$M$101,10,0),0)</f>
        <v>0</v>
      </c>
      <c r="J28" s="605"/>
      <c r="K28" s="532"/>
      <c r="L28" s="21"/>
      <c r="M28" s="21"/>
      <c r="N28" s="21"/>
      <c r="O28" s="540">
        <f>IFERROR(VLOOKUP(B28,'[16]Riesgos de corrupción'!$C$69:$M$101,11,0),0)</f>
        <v>0</v>
      </c>
      <c r="P28" s="21"/>
      <c r="Q28" s="21"/>
      <c r="R28" s="21"/>
      <c r="S28" s="21"/>
      <c r="T28" s="21"/>
      <c r="U28" s="21"/>
      <c r="V28" s="21"/>
      <c r="W28" s="180"/>
    </row>
    <row r="29" spans="2:23" ht="15.6" hidden="1">
      <c r="B29" s="553"/>
      <c r="C29" s="594"/>
      <c r="D29" s="35"/>
      <c r="E29" s="35"/>
      <c r="F29" s="35"/>
      <c r="G29" s="35"/>
      <c r="H29" s="35"/>
      <c r="I29" s="775"/>
      <c r="J29" s="594"/>
      <c r="K29" s="700"/>
      <c r="L29" s="35"/>
      <c r="M29" s="35"/>
      <c r="N29" s="35"/>
      <c r="O29" s="541"/>
      <c r="P29" s="35"/>
      <c r="Q29" s="35"/>
      <c r="R29" s="35"/>
      <c r="S29" s="35"/>
      <c r="T29" s="35"/>
      <c r="U29" s="35"/>
      <c r="V29" s="35"/>
      <c r="W29" s="181"/>
    </row>
    <row r="30" spans="2:23" ht="15.6" hidden="1">
      <c r="B30" s="553"/>
      <c r="C30" s="594"/>
      <c r="D30" s="35"/>
      <c r="E30" s="35"/>
      <c r="F30" s="35"/>
      <c r="G30" s="35"/>
      <c r="H30" s="35"/>
      <c r="I30" s="775"/>
      <c r="J30" s="594"/>
      <c r="K30" s="700"/>
      <c r="L30" s="35"/>
      <c r="M30" s="35"/>
      <c r="N30" s="35"/>
      <c r="O30" s="541"/>
      <c r="P30" s="35"/>
      <c r="Q30" s="35"/>
      <c r="R30" s="35"/>
      <c r="S30" s="35"/>
      <c r="T30" s="35"/>
      <c r="U30" s="35"/>
      <c r="V30" s="35"/>
      <c r="W30" s="181"/>
    </row>
    <row r="31" spans="2:23" ht="15.95" hidden="1" thickBot="1">
      <c r="B31" s="531"/>
      <c r="C31" s="595"/>
      <c r="D31" s="28"/>
      <c r="E31" s="28"/>
      <c r="F31" s="28"/>
      <c r="G31" s="28"/>
      <c r="H31" s="28"/>
      <c r="I31" s="776"/>
      <c r="J31" s="28"/>
      <c r="K31" s="26"/>
      <c r="L31" s="28"/>
      <c r="M31" s="28"/>
      <c r="N31" s="28"/>
      <c r="O31" s="542"/>
      <c r="P31" s="28"/>
      <c r="Q31" s="28"/>
      <c r="R31" s="28"/>
      <c r="S31" s="28"/>
      <c r="T31" s="28"/>
      <c r="U31" s="28"/>
      <c r="V31" s="28"/>
      <c r="W31" s="256"/>
    </row>
    <row r="32" spans="2:23" ht="15.6" hidden="1">
      <c r="B32" s="530"/>
      <c r="C32" s="605"/>
      <c r="D32" s="21"/>
      <c r="E32" s="21"/>
      <c r="F32" s="21"/>
      <c r="G32" s="21"/>
      <c r="H32" s="21"/>
      <c r="I32" s="628">
        <f>IFERROR(VLOOKUP(B32,'[16]Riesgos de corrupción'!$C$69:$M$101,10,0),0)</f>
        <v>0</v>
      </c>
      <c r="J32" s="605"/>
      <c r="K32" s="532"/>
      <c r="L32" s="21"/>
      <c r="M32" s="21"/>
      <c r="N32" s="21"/>
      <c r="O32" s="534">
        <f>IFERROR(VLOOKUP(B32,'[16]Riesgos de corrupción'!$C$69:$M$101,11,0),0)</f>
        <v>0</v>
      </c>
      <c r="P32" s="21"/>
      <c r="Q32" s="21"/>
      <c r="R32" s="21"/>
      <c r="S32" s="21"/>
      <c r="T32" s="21"/>
      <c r="U32" s="21"/>
      <c r="V32" s="21"/>
      <c r="W32" s="180"/>
    </row>
    <row r="33" spans="2:23" ht="15.6" hidden="1">
      <c r="B33" s="553"/>
      <c r="C33" s="594"/>
      <c r="D33" s="35"/>
      <c r="E33" s="35"/>
      <c r="F33" s="35"/>
      <c r="G33" s="35"/>
      <c r="H33" s="35"/>
      <c r="I33" s="775"/>
      <c r="J33" s="594"/>
      <c r="K33" s="700"/>
      <c r="L33" s="35"/>
      <c r="M33" s="35"/>
      <c r="N33" s="35"/>
      <c r="O33" s="683"/>
      <c r="P33" s="35"/>
      <c r="Q33" s="35"/>
      <c r="R33" s="35"/>
      <c r="S33" s="35"/>
      <c r="T33" s="35"/>
      <c r="U33" s="35"/>
      <c r="V33" s="35"/>
      <c r="W33" s="181"/>
    </row>
    <row r="34" spans="2:23" ht="15.6" hidden="1">
      <c r="B34" s="553"/>
      <c r="C34" s="594"/>
      <c r="D34" s="35"/>
      <c r="E34" s="35"/>
      <c r="F34" s="35"/>
      <c r="G34" s="35"/>
      <c r="H34" s="35"/>
      <c r="I34" s="775"/>
      <c r="J34" s="594"/>
      <c r="K34" s="700"/>
      <c r="L34" s="35"/>
      <c r="M34" s="35"/>
      <c r="N34" s="35"/>
      <c r="O34" s="683"/>
      <c r="P34" s="35"/>
      <c r="Q34" s="35"/>
      <c r="R34" s="35"/>
      <c r="S34" s="35"/>
      <c r="T34" s="35"/>
      <c r="U34" s="35"/>
      <c r="V34" s="35"/>
      <c r="W34" s="181"/>
    </row>
    <row r="35" spans="2:23" ht="15.6" hidden="1">
      <c r="B35" s="553"/>
      <c r="C35" s="594"/>
      <c r="D35" s="35"/>
      <c r="E35" s="35"/>
      <c r="F35" s="35"/>
      <c r="G35" s="35"/>
      <c r="H35" s="35"/>
      <c r="I35" s="775"/>
      <c r="J35" s="594"/>
      <c r="K35" s="700"/>
      <c r="L35" s="35"/>
      <c r="M35" s="35"/>
      <c r="N35" s="35"/>
      <c r="O35" s="683"/>
      <c r="P35" s="35"/>
      <c r="Q35" s="35"/>
      <c r="R35" s="35"/>
      <c r="S35" s="35"/>
      <c r="T35" s="35"/>
      <c r="U35" s="35"/>
      <c r="V35" s="35"/>
      <c r="W35" s="181"/>
    </row>
    <row r="36" spans="2:23" ht="15.6" hidden="1">
      <c r="B36" s="553"/>
      <c r="C36" s="594"/>
      <c r="D36" s="35"/>
      <c r="E36" s="35"/>
      <c r="F36" s="35"/>
      <c r="G36" s="35"/>
      <c r="H36" s="35"/>
      <c r="I36" s="775"/>
      <c r="J36" s="594"/>
      <c r="K36" s="700"/>
      <c r="L36" s="35"/>
      <c r="M36" s="35"/>
      <c r="N36" s="35"/>
      <c r="O36" s="683"/>
      <c r="P36" s="35"/>
      <c r="Q36" s="35"/>
      <c r="R36" s="35"/>
      <c r="S36" s="35"/>
      <c r="T36" s="35"/>
      <c r="U36" s="35"/>
      <c r="V36" s="35"/>
      <c r="W36" s="181"/>
    </row>
    <row r="37" spans="2:23" ht="15.95" hidden="1" thickBot="1">
      <c r="B37" s="531"/>
      <c r="C37" s="595"/>
      <c r="D37" s="28"/>
      <c r="E37" s="28"/>
      <c r="F37" s="28"/>
      <c r="G37" s="28"/>
      <c r="H37" s="28"/>
      <c r="I37" s="776"/>
      <c r="J37" s="28"/>
      <c r="K37" s="26"/>
      <c r="L37" s="28"/>
      <c r="M37" s="28"/>
      <c r="N37" s="28"/>
      <c r="O37" s="535"/>
      <c r="P37" s="28"/>
      <c r="Q37" s="28"/>
      <c r="R37" s="28"/>
      <c r="S37" s="28"/>
      <c r="T37" s="28"/>
      <c r="U37" s="28"/>
      <c r="V37" s="28"/>
      <c r="W37" s="256"/>
    </row>
    <row r="38" spans="2:23" ht="15.6" hidden="1">
      <c r="B38" s="530"/>
      <c r="C38" s="605"/>
      <c r="D38" s="21"/>
      <c r="E38" s="21"/>
      <c r="F38" s="21"/>
      <c r="G38" s="21"/>
      <c r="H38" s="21"/>
      <c r="I38" s="628">
        <f>IFERROR(VLOOKUP(B38,'[16]Riesgos de corrupción'!$C$69:$M$101,10,0),0)</f>
        <v>0</v>
      </c>
      <c r="J38" s="605"/>
      <c r="K38" s="532"/>
      <c r="L38" s="21"/>
      <c r="M38" s="21"/>
      <c r="N38" s="21"/>
      <c r="O38" s="536">
        <f>IFERROR(VLOOKUP(B38,'[16]Riesgos de corrupción'!$C$69:$M$101,11,0),0)</f>
        <v>0</v>
      </c>
      <c r="P38" s="21"/>
      <c r="Q38" s="21"/>
      <c r="R38" s="21"/>
      <c r="S38" s="21"/>
      <c r="T38" s="21"/>
      <c r="U38" s="21"/>
      <c r="V38" s="21"/>
      <c r="W38" s="180"/>
    </row>
    <row r="39" spans="2:23" ht="15.6" hidden="1">
      <c r="B39" s="553"/>
      <c r="C39" s="594"/>
      <c r="D39" s="35"/>
      <c r="E39" s="35"/>
      <c r="F39" s="35"/>
      <c r="G39" s="35"/>
      <c r="H39" s="35"/>
      <c r="I39" s="775"/>
      <c r="J39" s="594"/>
      <c r="K39" s="700"/>
      <c r="L39" s="35"/>
      <c r="M39" s="35"/>
      <c r="N39" s="35"/>
      <c r="O39" s="704"/>
      <c r="P39" s="35"/>
      <c r="Q39" s="35"/>
      <c r="R39" s="35"/>
      <c r="S39" s="35"/>
      <c r="T39" s="35"/>
      <c r="U39" s="35"/>
      <c r="V39" s="35"/>
      <c r="W39" s="181"/>
    </row>
    <row r="40" spans="2:23" ht="15.6" hidden="1">
      <c r="B40" s="553"/>
      <c r="C40" s="594"/>
      <c r="D40" s="35"/>
      <c r="E40" s="35"/>
      <c r="F40" s="35"/>
      <c r="G40" s="35"/>
      <c r="H40" s="35"/>
      <c r="I40" s="775"/>
      <c r="J40" s="594"/>
      <c r="K40" s="700"/>
      <c r="L40" s="35"/>
      <c r="M40" s="35"/>
      <c r="N40" s="35"/>
      <c r="O40" s="704"/>
      <c r="P40" s="35"/>
      <c r="Q40" s="35"/>
      <c r="R40" s="35"/>
      <c r="S40" s="35"/>
      <c r="T40" s="35"/>
      <c r="U40" s="35"/>
      <c r="V40" s="35"/>
      <c r="W40" s="181"/>
    </row>
    <row r="41" spans="2:23" ht="15.6" hidden="1">
      <c r="B41" s="553"/>
      <c r="C41" s="594"/>
      <c r="D41" s="35"/>
      <c r="E41" s="35"/>
      <c r="F41" s="35"/>
      <c r="G41" s="35"/>
      <c r="H41" s="35"/>
      <c r="I41" s="775"/>
      <c r="J41" s="594"/>
      <c r="K41" s="700"/>
      <c r="L41" s="35"/>
      <c r="M41" s="35"/>
      <c r="N41" s="35"/>
      <c r="O41" s="704"/>
      <c r="P41" s="35"/>
      <c r="Q41" s="35"/>
      <c r="R41" s="35"/>
      <c r="S41" s="35"/>
      <c r="T41" s="35"/>
      <c r="U41" s="35"/>
      <c r="V41" s="35"/>
      <c r="W41" s="181"/>
    </row>
    <row r="42" spans="2:23" ht="15.6" hidden="1">
      <c r="B42" s="553"/>
      <c r="C42" s="594"/>
      <c r="D42" s="35"/>
      <c r="E42" s="35"/>
      <c r="F42" s="35"/>
      <c r="G42" s="35"/>
      <c r="H42" s="35"/>
      <c r="I42" s="775"/>
      <c r="J42" s="594"/>
      <c r="K42" s="700"/>
      <c r="L42" s="35"/>
      <c r="M42" s="35"/>
      <c r="N42" s="35"/>
      <c r="O42" s="704"/>
      <c r="P42" s="35"/>
      <c r="Q42" s="35"/>
      <c r="R42" s="35"/>
      <c r="S42" s="35"/>
      <c r="T42" s="35"/>
      <c r="U42" s="35"/>
      <c r="V42" s="35"/>
      <c r="W42" s="181"/>
    </row>
    <row r="43" spans="2:23" ht="15.95" hidden="1" thickBot="1">
      <c r="B43" s="531"/>
      <c r="C43" s="595"/>
      <c r="D43" s="28"/>
      <c r="E43" s="28"/>
      <c r="F43" s="28"/>
      <c r="G43" s="28"/>
      <c r="H43" s="28"/>
      <c r="I43" s="776"/>
      <c r="J43" s="28"/>
      <c r="K43" s="26"/>
      <c r="L43" s="28"/>
      <c r="M43" s="28"/>
      <c r="N43" s="28"/>
      <c r="O43" s="537"/>
      <c r="P43" s="28"/>
      <c r="Q43" s="28"/>
      <c r="R43" s="28"/>
      <c r="S43" s="28"/>
      <c r="T43" s="28"/>
      <c r="U43" s="28"/>
      <c r="V43" s="28"/>
      <c r="W43" s="256"/>
    </row>
    <row r="44" spans="2:23" ht="15.6" hidden="1">
      <c r="B44" s="530"/>
      <c r="C44" s="605"/>
      <c r="D44" s="21"/>
      <c r="E44" s="21"/>
      <c r="F44" s="83"/>
      <c r="G44" s="83"/>
      <c r="H44" s="83"/>
      <c r="I44" s="628">
        <f>IFERROR(VLOOKUP(B44,'[16]Riesgos de corrupción'!$C$69:$M$101,10,0),0)</f>
        <v>0</v>
      </c>
      <c r="J44" s="605"/>
      <c r="K44" s="532"/>
      <c r="L44" s="21"/>
      <c r="M44" s="21"/>
      <c r="N44" s="21"/>
      <c r="O44" s="536">
        <f>IFERROR(VLOOKUP(B44,'[16]Riesgos de corrupción'!$C$69:$M$101,11,0),0)</f>
        <v>0</v>
      </c>
      <c r="P44" s="21"/>
      <c r="Q44" s="21"/>
      <c r="R44" s="21"/>
      <c r="S44" s="21"/>
      <c r="T44" s="21"/>
      <c r="U44" s="21"/>
      <c r="V44" s="21"/>
      <c r="W44" s="180"/>
    </row>
    <row r="45" spans="2:23" ht="15.6" hidden="1">
      <c r="B45" s="553"/>
      <c r="C45" s="594"/>
      <c r="D45" s="35"/>
      <c r="E45" s="35"/>
      <c r="F45" s="35"/>
      <c r="G45" s="35"/>
      <c r="H45" s="35"/>
      <c r="I45" s="775"/>
      <c r="J45" s="594"/>
      <c r="K45" s="700"/>
      <c r="L45" s="35"/>
      <c r="M45" s="35"/>
      <c r="N45" s="35"/>
      <c r="O45" s="704"/>
      <c r="P45" s="35"/>
      <c r="Q45" s="35"/>
      <c r="R45" s="35"/>
      <c r="S45" s="35"/>
      <c r="T45" s="35"/>
      <c r="U45" s="35"/>
      <c r="V45" s="35"/>
      <c r="W45" s="181"/>
    </row>
    <row r="46" spans="2:23" ht="15.6" hidden="1">
      <c r="B46" s="553"/>
      <c r="C46" s="594"/>
      <c r="D46" s="35"/>
      <c r="E46" s="35"/>
      <c r="F46" s="35"/>
      <c r="G46" s="35"/>
      <c r="H46" s="35"/>
      <c r="I46" s="775"/>
      <c r="J46" s="594"/>
      <c r="K46" s="700"/>
      <c r="L46" s="35"/>
      <c r="M46" s="35"/>
      <c r="N46" s="35"/>
      <c r="O46" s="704"/>
      <c r="P46" s="35"/>
      <c r="Q46" s="35"/>
      <c r="R46" s="35"/>
      <c r="S46" s="35"/>
      <c r="T46" s="35"/>
      <c r="U46" s="35"/>
      <c r="V46" s="35"/>
      <c r="W46" s="181"/>
    </row>
    <row r="47" spans="2:23" ht="15.6" hidden="1">
      <c r="B47" s="553"/>
      <c r="C47" s="594"/>
      <c r="D47" s="35"/>
      <c r="E47" s="35"/>
      <c r="F47" s="35"/>
      <c r="G47" s="35"/>
      <c r="H47" s="35"/>
      <c r="I47" s="775"/>
      <c r="J47" s="594"/>
      <c r="K47" s="700"/>
      <c r="L47" s="35"/>
      <c r="M47" s="35"/>
      <c r="N47" s="35"/>
      <c r="O47" s="704"/>
      <c r="P47" s="35"/>
      <c r="Q47" s="35"/>
      <c r="R47" s="35"/>
      <c r="S47" s="35"/>
      <c r="T47" s="35"/>
      <c r="U47" s="35"/>
      <c r="V47" s="35"/>
      <c r="W47" s="181"/>
    </row>
    <row r="48" spans="2:23" ht="15.6" hidden="1">
      <c r="B48" s="553"/>
      <c r="C48" s="594"/>
      <c r="D48" s="35"/>
      <c r="E48" s="35"/>
      <c r="F48" s="35"/>
      <c r="G48" s="35"/>
      <c r="H48" s="35"/>
      <c r="I48" s="775"/>
      <c r="J48" s="594"/>
      <c r="K48" s="700"/>
      <c r="L48" s="35"/>
      <c r="M48" s="35"/>
      <c r="N48" s="35"/>
      <c r="O48" s="704"/>
      <c r="P48" s="35"/>
      <c r="Q48" s="35"/>
      <c r="R48" s="35"/>
      <c r="S48" s="35"/>
      <c r="T48" s="35"/>
      <c r="U48" s="35"/>
      <c r="V48" s="35"/>
      <c r="W48" s="181"/>
    </row>
    <row r="49" spans="2:23" ht="15.95" hidden="1" thickBot="1">
      <c r="B49" s="531"/>
      <c r="C49" s="595"/>
      <c r="D49" s="28"/>
      <c r="E49" s="28"/>
      <c r="F49" s="28"/>
      <c r="G49" s="28"/>
      <c r="H49" s="28"/>
      <c r="I49" s="776"/>
      <c r="J49" s="28"/>
      <c r="K49" s="26"/>
      <c r="L49" s="28"/>
      <c r="M49" s="28"/>
      <c r="N49" s="28"/>
      <c r="O49" s="537"/>
      <c r="P49" s="28"/>
      <c r="Q49" s="28"/>
      <c r="R49" s="28"/>
      <c r="S49" s="28"/>
      <c r="T49" s="28"/>
      <c r="U49" s="28"/>
      <c r="V49" s="28"/>
      <c r="W49" s="256"/>
    </row>
    <row r="50" spans="2:23" ht="15.6" hidden="1">
      <c r="B50" s="530"/>
      <c r="C50" s="605"/>
      <c r="D50" s="21"/>
      <c r="E50" s="21"/>
      <c r="F50" s="21"/>
      <c r="G50" s="21"/>
      <c r="H50" s="21"/>
      <c r="I50" s="628">
        <f>IFERROR(VLOOKUP(B50,'[16]Riesgos de corrupción'!$C$69:$M$101,10,0),0)</f>
        <v>0</v>
      </c>
      <c r="J50" s="605"/>
      <c r="K50" s="532"/>
      <c r="L50" s="21"/>
      <c r="M50" s="21"/>
      <c r="N50" s="21"/>
      <c r="O50" s="536">
        <f>IFERROR(VLOOKUP(B50,'[16]Riesgos de corrupción'!$C$69:$M$101,11,0),0)</f>
        <v>0</v>
      </c>
      <c r="P50" s="21"/>
      <c r="Q50" s="21"/>
      <c r="R50" s="21"/>
      <c r="S50" s="21"/>
      <c r="T50" s="21"/>
      <c r="U50" s="21"/>
      <c r="V50" s="21"/>
      <c r="W50" s="180"/>
    </row>
    <row r="51" spans="2:23" ht="15.6" hidden="1">
      <c r="B51" s="553"/>
      <c r="C51" s="594"/>
      <c r="D51" s="35"/>
      <c r="E51" s="35"/>
      <c r="F51" s="35"/>
      <c r="G51" s="35"/>
      <c r="H51" s="35"/>
      <c r="I51" s="775"/>
      <c r="J51" s="594"/>
      <c r="K51" s="700"/>
      <c r="L51" s="35"/>
      <c r="M51" s="35"/>
      <c r="N51" s="35"/>
      <c r="O51" s="704"/>
      <c r="P51" s="35"/>
      <c r="Q51" s="35"/>
      <c r="R51" s="35"/>
      <c r="S51" s="35"/>
      <c r="T51" s="35"/>
      <c r="U51" s="35"/>
      <c r="V51" s="35"/>
      <c r="W51" s="181"/>
    </row>
    <row r="52" spans="2:23" ht="15.6" hidden="1">
      <c r="B52" s="553"/>
      <c r="C52" s="594"/>
      <c r="D52" s="35"/>
      <c r="E52" s="35"/>
      <c r="F52" s="35"/>
      <c r="G52" s="35"/>
      <c r="H52" s="35"/>
      <c r="I52" s="775"/>
      <c r="J52" s="594"/>
      <c r="K52" s="700"/>
      <c r="L52" s="35"/>
      <c r="M52" s="35"/>
      <c r="N52" s="35"/>
      <c r="O52" s="704"/>
      <c r="P52" s="35"/>
      <c r="Q52" s="35"/>
      <c r="R52" s="35"/>
      <c r="S52" s="35"/>
      <c r="T52" s="35"/>
      <c r="U52" s="35"/>
      <c r="V52" s="35"/>
      <c r="W52" s="181"/>
    </row>
    <row r="53" spans="2:23" ht="15.6" hidden="1">
      <c r="B53" s="553"/>
      <c r="C53" s="594"/>
      <c r="D53" s="35"/>
      <c r="E53" s="35"/>
      <c r="F53" s="35"/>
      <c r="G53" s="35"/>
      <c r="H53" s="35"/>
      <c r="I53" s="775"/>
      <c r="J53" s="594"/>
      <c r="K53" s="700"/>
      <c r="L53" s="35"/>
      <c r="M53" s="35"/>
      <c r="N53" s="35"/>
      <c r="O53" s="704"/>
      <c r="P53" s="35"/>
      <c r="Q53" s="35"/>
      <c r="R53" s="35"/>
      <c r="S53" s="35"/>
      <c r="T53" s="35"/>
      <c r="U53" s="35"/>
      <c r="V53" s="35"/>
      <c r="W53" s="181"/>
    </row>
    <row r="54" spans="2:23" ht="15.6" hidden="1">
      <c r="B54" s="553"/>
      <c r="C54" s="594"/>
      <c r="D54" s="35"/>
      <c r="E54" s="35"/>
      <c r="F54" s="35"/>
      <c r="G54" s="35"/>
      <c r="H54" s="35"/>
      <c r="I54" s="775"/>
      <c r="J54" s="594"/>
      <c r="K54" s="700"/>
      <c r="L54" s="35"/>
      <c r="M54" s="35"/>
      <c r="N54" s="35"/>
      <c r="O54" s="704"/>
      <c r="P54" s="35"/>
      <c r="Q54" s="35"/>
      <c r="R54" s="35"/>
      <c r="S54" s="35"/>
      <c r="T54" s="35"/>
      <c r="U54" s="35"/>
      <c r="V54" s="35"/>
      <c r="W54" s="181"/>
    </row>
    <row r="55" spans="2:23" ht="15.95" hidden="1" thickBot="1">
      <c r="B55" s="531"/>
      <c r="C55" s="595"/>
      <c r="D55" s="28"/>
      <c r="E55" s="28"/>
      <c r="F55" s="28"/>
      <c r="G55" s="28"/>
      <c r="H55" s="28"/>
      <c r="I55" s="776"/>
      <c r="J55" s="28"/>
      <c r="K55" s="26"/>
      <c r="L55" s="28"/>
      <c r="M55" s="28"/>
      <c r="N55" s="28"/>
      <c r="O55" s="537"/>
      <c r="P55" s="28"/>
      <c r="Q55" s="28"/>
      <c r="R55" s="28"/>
      <c r="S55" s="28"/>
      <c r="T55" s="28"/>
      <c r="U55" s="28"/>
      <c r="V55" s="28"/>
      <c r="W55" s="256"/>
    </row>
    <row r="56" spans="2:23" ht="15.6" hidden="1">
      <c r="B56" s="530"/>
      <c r="C56" s="532"/>
      <c r="D56" s="21"/>
      <c r="E56" s="21"/>
      <c r="F56" s="254"/>
      <c r="G56" s="254"/>
      <c r="H56" s="254"/>
      <c r="I56" s="628">
        <f>IFERROR(VLOOKUP(B56,'[16]Riesgos de corrupción'!$C$69:$M$101,10,0),0)</f>
        <v>0</v>
      </c>
      <c r="J56" s="605"/>
      <c r="K56" s="532"/>
      <c r="L56" s="21"/>
      <c r="M56" s="21"/>
      <c r="N56" s="21"/>
      <c r="O56" s="536">
        <f>IFERROR(VLOOKUP(B56,'[16]Riesgos de corrupción'!$C$69:$M$101,11,0),0)</f>
        <v>0</v>
      </c>
      <c r="P56" s="21"/>
      <c r="Q56" s="21"/>
      <c r="R56" s="21"/>
      <c r="S56" s="21"/>
      <c r="T56" s="21"/>
      <c r="U56" s="21"/>
      <c r="V56" s="21"/>
      <c r="W56" s="180"/>
    </row>
    <row r="57" spans="2:23" ht="15.6" hidden="1">
      <c r="B57" s="553"/>
      <c r="C57" s="700"/>
      <c r="D57" s="35"/>
      <c r="E57" s="35"/>
      <c r="F57" s="35"/>
      <c r="G57" s="35"/>
      <c r="H57" s="35"/>
      <c r="I57" s="775"/>
      <c r="J57" s="594"/>
      <c r="K57" s="700"/>
      <c r="L57" s="35"/>
      <c r="M57" s="35"/>
      <c r="N57" s="35"/>
      <c r="O57" s="704"/>
      <c r="P57" s="35"/>
      <c r="Q57" s="35"/>
      <c r="R57" s="35"/>
      <c r="S57" s="35"/>
      <c r="T57" s="35"/>
      <c r="U57" s="35"/>
      <c r="V57" s="35"/>
      <c r="W57" s="181"/>
    </row>
    <row r="58" spans="2:23" ht="15.6" hidden="1">
      <c r="B58" s="553"/>
      <c r="C58" s="700"/>
      <c r="D58" s="35"/>
      <c r="E58" s="35"/>
      <c r="F58" s="35"/>
      <c r="G58" s="35"/>
      <c r="H58" s="35"/>
      <c r="I58" s="775"/>
      <c r="J58" s="594"/>
      <c r="K58" s="700"/>
      <c r="L58" s="35"/>
      <c r="M58" s="35"/>
      <c r="N58" s="35"/>
      <c r="O58" s="704"/>
      <c r="P58" s="35"/>
      <c r="Q58" s="35"/>
      <c r="R58" s="35"/>
      <c r="S58" s="35"/>
      <c r="T58" s="35"/>
      <c r="U58" s="35"/>
      <c r="V58" s="35"/>
      <c r="W58" s="181"/>
    </row>
    <row r="59" spans="2:23" ht="15.6" hidden="1">
      <c r="B59" s="553"/>
      <c r="C59" s="700"/>
      <c r="D59" s="35"/>
      <c r="E59" s="35"/>
      <c r="F59" s="35"/>
      <c r="G59" s="35"/>
      <c r="H59" s="35"/>
      <c r="I59" s="775"/>
      <c r="J59" s="594"/>
      <c r="K59" s="700"/>
      <c r="L59" s="35"/>
      <c r="M59" s="255"/>
      <c r="N59" s="35"/>
      <c r="O59" s="704"/>
      <c r="P59" s="35"/>
      <c r="Q59" s="35"/>
      <c r="R59" s="35"/>
      <c r="S59" s="35"/>
      <c r="T59" s="35"/>
      <c r="U59" s="35"/>
      <c r="V59" s="35"/>
      <c r="W59" s="181"/>
    </row>
    <row r="60" spans="2:23" ht="15.6" hidden="1">
      <c r="B60" s="553"/>
      <c r="C60" s="700"/>
      <c r="D60" s="35"/>
      <c r="E60" s="35"/>
      <c r="F60" s="35"/>
      <c r="G60" s="35"/>
      <c r="H60" s="35"/>
      <c r="I60" s="775"/>
      <c r="J60" s="594"/>
      <c r="K60" s="700"/>
      <c r="L60" s="35"/>
      <c r="M60" s="255"/>
      <c r="N60" s="35"/>
      <c r="O60" s="704"/>
      <c r="P60" s="35"/>
      <c r="Q60" s="35"/>
      <c r="R60" s="35"/>
      <c r="S60" s="35"/>
      <c r="T60" s="35"/>
      <c r="U60" s="35"/>
      <c r="V60" s="35"/>
      <c r="W60" s="181"/>
    </row>
    <row r="61" spans="2:23" ht="15.6" hidden="1">
      <c r="B61" s="553"/>
      <c r="C61" s="700"/>
      <c r="D61" s="35"/>
      <c r="E61" s="35"/>
      <c r="F61" s="35"/>
      <c r="G61" s="35"/>
      <c r="H61" s="35"/>
      <c r="I61" s="775"/>
      <c r="J61" s="594"/>
      <c r="K61" s="700"/>
      <c r="L61" s="35"/>
      <c r="M61" s="35"/>
      <c r="N61" s="35"/>
      <c r="O61" s="704"/>
      <c r="P61" s="35"/>
      <c r="Q61" s="35"/>
      <c r="R61" s="35"/>
      <c r="S61" s="35"/>
      <c r="T61" s="35"/>
      <c r="U61" s="35"/>
      <c r="V61" s="35"/>
      <c r="W61" s="181"/>
    </row>
    <row r="62" spans="2:23" ht="15.95" hidden="1" thickBot="1">
      <c r="B62" s="531"/>
      <c r="C62" s="533"/>
      <c r="D62" s="28"/>
      <c r="E62" s="28"/>
      <c r="F62" s="28"/>
      <c r="G62" s="28"/>
      <c r="H62" s="28"/>
      <c r="I62" s="776"/>
      <c r="J62" s="28"/>
      <c r="K62" s="26"/>
      <c r="L62" s="28"/>
      <c r="M62" s="28"/>
      <c r="N62" s="28"/>
      <c r="O62" s="537"/>
      <c r="P62" s="28"/>
      <c r="Q62" s="28"/>
      <c r="R62" s="28"/>
      <c r="S62" s="28"/>
      <c r="T62" s="28"/>
      <c r="U62" s="28"/>
      <c r="V62" s="28"/>
      <c r="W62" s="256"/>
    </row>
    <row r="63" spans="2:23" ht="15.6" hidden="1">
      <c r="B63" s="530"/>
      <c r="C63" s="532"/>
      <c r="D63" s="21"/>
      <c r="E63" s="21"/>
      <c r="F63" s="254"/>
      <c r="G63" s="254"/>
      <c r="H63" s="254"/>
      <c r="I63" s="628">
        <f>IFERROR(VLOOKUP(B63,'[16]Riesgos de corrupción'!$C$69:$M$101,10,0),0)</f>
        <v>0</v>
      </c>
      <c r="J63" s="605"/>
      <c r="K63" s="532"/>
      <c r="L63" s="21"/>
      <c r="M63" s="21"/>
      <c r="N63" s="21"/>
      <c r="O63" s="536">
        <f>IFERROR(VLOOKUP(B63,'[16]Riesgos de corrupción'!$C$69:$M$101,11,0),0)</f>
        <v>0</v>
      </c>
      <c r="P63" s="21"/>
      <c r="Q63" s="21"/>
      <c r="R63" s="21"/>
      <c r="S63" s="21"/>
      <c r="T63" s="21"/>
      <c r="U63" s="21"/>
      <c r="V63" s="21"/>
      <c r="W63" s="180"/>
    </row>
    <row r="64" spans="2:23" ht="15.6" hidden="1">
      <c r="B64" s="553"/>
      <c r="C64" s="700"/>
      <c r="D64" s="35"/>
      <c r="E64" s="35"/>
      <c r="F64" s="35"/>
      <c r="G64" s="35"/>
      <c r="H64" s="35"/>
      <c r="I64" s="775"/>
      <c r="J64" s="594"/>
      <c r="K64" s="700"/>
      <c r="L64" s="35"/>
      <c r="M64" s="35"/>
      <c r="N64" s="35"/>
      <c r="O64" s="704"/>
      <c r="P64" s="35"/>
      <c r="Q64" s="35"/>
      <c r="R64" s="35"/>
      <c r="S64" s="35"/>
      <c r="T64" s="35"/>
      <c r="U64" s="35"/>
      <c r="V64" s="35"/>
      <c r="W64" s="181"/>
    </row>
    <row r="65" spans="2:23" ht="15.6" hidden="1">
      <c r="B65" s="553"/>
      <c r="C65" s="700"/>
      <c r="D65" s="35"/>
      <c r="E65" s="35"/>
      <c r="F65" s="127"/>
      <c r="G65" s="127"/>
      <c r="H65" s="127"/>
      <c r="I65" s="775"/>
      <c r="J65" s="594"/>
      <c r="K65" s="700"/>
      <c r="L65" s="35"/>
      <c r="M65" s="35"/>
      <c r="N65" s="35"/>
      <c r="O65" s="704"/>
      <c r="P65" s="35"/>
      <c r="Q65" s="35"/>
      <c r="R65" s="35"/>
      <c r="S65" s="35"/>
      <c r="T65" s="35"/>
      <c r="U65" s="35"/>
      <c r="V65" s="35"/>
      <c r="W65" s="181"/>
    </row>
    <row r="66" spans="2:23" ht="15.6" hidden="1">
      <c r="B66" s="553"/>
      <c r="C66" s="700"/>
      <c r="D66" s="35"/>
      <c r="E66" s="35"/>
      <c r="F66" s="35"/>
      <c r="G66" s="35"/>
      <c r="H66" s="35"/>
      <c r="I66" s="775"/>
      <c r="J66" s="594"/>
      <c r="K66" s="700"/>
      <c r="L66" s="35"/>
      <c r="M66" s="255"/>
      <c r="N66" s="35"/>
      <c r="O66" s="704"/>
      <c r="P66" s="35"/>
      <c r="Q66" s="35"/>
      <c r="R66" s="35"/>
      <c r="S66" s="35"/>
      <c r="T66" s="35"/>
      <c r="U66" s="35"/>
      <c r="V66" s="35"/>
      <c r="W66" s="181"/>
    </row>
    <row r="67" spans="2:23" ht="15.6" hidden="1">
      <c r="B67" s="553"/>
      <c r="C67" s="700"/>
      <c r="D67" s="35"/>
      <c r="E67" s="35"/>
      <c r="F67" s="35"/>
      <c r="G67" s="35"/>
      <c r="H67" s="35"/>
      <c r="I67" s="775"/>
      <c r="J67" s="594"/>
      <c r="K67" s="700"/>
      <c r="L67" s="35"/>
      <c r="M67" s="255"/>
      <c r="N67" s="35"/>
      <c r="O67" s="704"/>
      <c r="P67" s="35"/>
      <c r="Q67" s="35"/>
      <c r="R67" s="35"/>
      <c r="S67" s="35"/>
      <c r="T67" s="35"/>
      <c r="U67" s="35"/>
      <c r="V67" s="35"/>
      <c r="W67" s="181"/>
    </row>
    <row r="68" spans="2:23" ht="15.6" hidden="1">
      <c r="B68" s="553"/>
      <c r="C68" s="700"/>
      <c r="D68" s="35"/>
      <c r="E68" s="35"/>
      <c r="F68" s="35"/>
      <c r="G68" s="35"/>
      <c r="H68" s="35"/>
      <c r="I68" s="775"/>
      <c r="J68" s="594"/>
      <c r="K68" s="700"/>
      <c r="L68" s="35"/>
      <c r="M68" s="35"/>
      <c r="N68" s="35"/>
      <c r="O68" s="704"/>
      <c r="P68" s="35"/>
      <c r="Q68" s="35"/>
      <c r="R68" s="35"/>
      <c r="S68" s="35"/>
      <c r="T68" s="35"/>
      <c r="U68" s="35"/>
      <c r="V68" s="35"/>
      <c r="W68" s="181"/>
    </row>
    <row r="69" spans="2:23" ht="15.95" hidden="1" thickBot="1">
      <c r="B69" s="777"/>
      <c r="C69" s="778"/>
      <c r="D69" s="258"/>
      <c r="E69" s="258"/>
      <c r="F69" s="258"/>
      <c r="G69" s="258"/>
      <c r="H69" s="258"/>
      <c r="I69" s="779"/>
      <c r="J69" s="258"/>
      <c r="K69" s="259"/>
      <c r="L69" s="258"/>
      <c r="M69" s="258"/>
      <c r="N69" s="258"/>
      <c r="O69" s="780"/>
      <c r="P69" s="258"/>
      <c r="Q69" s="258"/>
      <c r="R69" s="258"/>
      <c r="S69" s="258"/>
      <c r="T69" s="258"/>
      <c r="U69" s="258"/>
      <c r="V69" s="258"/>
      <c r="W69" s="260"/>
    </row>
    <row r="70" spans="2:23" ht="15.6" hidden="1">
      <c r="B70" s="530"/>
      <c r="C70" s="532"/>
      <c r="D70" s="21"/>
      <c r="E70" s="21"/>
      <c r="F70" s="261"/>
      <c r="G70" s="261"/>
      <c r="H70" s="261"/>
      <c r="I70" s="628" t="s">
        <v>400</v>
      </c>
      <c r="J70" s="605"/>
      <c r="K70" s="532"/>
      <c r="L70" s="21"/>
      <c r="M70" s="21"/>
      <c r="N70" s="21"/>
      <c r="O70" s="536" t="s">
        <v>403</v>
      </c>
      <c r="P70" s="21"/>
      <c r="Q70" s="21"/>
      <c r="R70" s="21"/>
      <c r="S70" s="21"/>
      <c r="T70" s="21"/>
      <c r="U70" s="21"/>
      <c r="V70" s="21"/>
      <c r="W70" s="180"/>
    </row>
    <row r="71" spans="2:23" ht="15.6" hidden="1">
      <c r="B71" s="553"/>
      <c r="C71" s="700"/>
      <c r="D71" s="35"/>
      <c r="E71" s="262"/>
      <c r="F71" s="262"/>
      <c r="G71" s="262"/>
      <c r="H71" s="262"/>
      <c r="I71" s="775"/>
      <c r="J71" s="594"/>
      <c r="K71" s="700"/>
      <c r="L71" s="35"/>
      <c r="M71" s="35"/>
      <c r="N71" s="35"/>
      <c r="O71" s="704"/>
      <c r="P71" s="35"/>
      <c r="Q71" s="35"/>
      <c r="R71" s="35"/>
      <c r="S71" s="35"/>
      <c r="T71" s="35"/>
      <c r="U71" s="35"/>
      <c r="V71" s="35"/>
      <c r="W71" s="181"/>
    </row>
    <row r="72" spans="2:23" ht="15.6" hidden="1">
      <c r="B72" s="553"/>
      <c r="C72" s="700"/>
      <c r="D72" s="35"/>
      <c r="E72" s="262"/>
      <c r="F72" s="262"/>
      <c r="G72" s="262"/>
      <c r="H72" s="262"/>
      <c r="I72" s="775"/>
      <c r="J72" s="594"/>
      <c r="K72" s="700"/>
      <c r="L72" s="35"/>
      <c r="M72" s="35"/>
      <c r="N72" s="35"/>
      <c r="O72" s="704"/>
      <c r="P72" s="35"/>
      <c r="Q72" s="35"/>
      <c r="R72" s="35"/>
      <c r="S72" s="35"/>
      <c r="T72" s="35"/>
      <c r="U72" s="35"/>
      <c r="V72" s="35"/>
      <c r="W72" s="181"/>
    </row>
    <row r="73" spans="2:23" ht="15.6" hidden="1">
      <c r="B73" s="553"/>
      <c r="C73" s="700"/>
      <c r="D73" s="127"/>
      <c r="E73" s="127"/>
      <c r="F73" s="127"/>
      <c r="G73" s="127"/>
      <c r="H73" s="127"/>
      <c r="I73" s="775"/>
      <c r="J73" s="594"/>
      <c r="K73" s="700"/>
      <c r="L73" s="35"/>
      <c r="M73" s="255"/>
      <c r="N73" s="35"/>
      <c r="O73" s="704"/>
      <c r="P73" s="35"/>
      <c r="Q73" s="35"/>
      <c r="R73" s="35"/>
      <c r="S73" s="35"/>
      <c r="T73" s="35"/>
      <c r="U73" s="35"/>
      <c r="V73" s="35"/>
      <c r="W73" s="181"/>
    </row>
    <row r="74" spans="2:23" ht="15.6" hidden="1">
      <c r="B74" s="553"/>
      <c r="C74" s="700"/>
      <c r="D74" s="35"/>
      <c r="E74" s="35"/>
      <c r="F74" s="35"/>
      <c r="G74" s="35"/>
      <c r="H74" s="35"/>
      <c r="I74" s="775"/>
      <c r="J74" s="594"/>
      <c r="K74" s="700"/>
      <c r="L74" s="35"/>
      <c r="M74" s="255"/>
      <c r="N74" s="35"/>
      <c r="O74" s="704"/>
      <c r="P74" s="35"/>
      <c r="Q74" s="35"/>
      <c r="R74" s="35"/>
      <c r="S74" s="35"/>
      <c r="T74" s="35"/>
      <c r="U74" s="35"/>
      <c r="V74" s="35"/>
      <c r="W74" s="181"/>
    </row>
    <row r="75" spans="2:23" ht="15.6" hidden="1">
      <c r="B75" s="553"/>
      <c r="C75" s="700"/>
      <c r="D75" s="35"/>
      <c r="E75" s="35"/>
      <c r="F75" s="35"/>
      <c r="G75" s="35"/>
      <c r="H75" s="35"/>
      <c r="I75" s="775"/>
      <c r="J75" s="594"/>
      <c r="K75" s="700"/>
      <c r="L75" s="35"/>
      <c r="M75" s="35"/>
      <c r="N75" s="35"/>
      <c r="O75" s="704"/>
      <c r="P75" s="35"/>
      <c r="Q75" s="35"/>
      <c r="R75" s="35"/>
      <c r="S75" s="35"/>
      <c r="T75" s="35"/>
      <c r="U75" s="35"/>
      <c r="V75" s="35"/>
      <c r="W75" s="181"/>
    </row>
    <row r="76" spans="2:23" ht="15.95" hidden="1" thickBot="1">
      <c r="B76" s="777"/>
      <c r="C76" s="778"/>
      <c r="D76" s="258"/>
      <c r="E76" s="258"/>
      <c r="F76" s="258"/>
      <c r="G76" s="258"/>
      <c r="H76" s="258"/>
      <c r="I76" s="779"/>
      <c r="J76" s="258"/>
      <c r="K76" s="259"/>
      <c r="L76" s="258"/>
      <c r="M76" s="258"/>
      <c r="N76" s="258"/>
      <c r="O76" s="780"/>
      <c r="P76" s="258"/>
      <c r="Q76" s="258"/>
      <c r="R76" s="258"/>
      <c r="S76" s="258"/>
      <c r="T76" s="258"/>
      <c r="U76" s="258"/>
      <c r="V76" s="258"/>
      <c r="W76" s="260"/>
    </row>
  </sheetData>
  <mergeCells count="121">
    <mergeCell ref="B5:C5"/>
    <mergeCell ref="D5:M5"/>
    <mergeCell ref="B7:C7"/>
    <mergeCell ref="D7:E7"/>
    <mergeCell ref="F7:H7"/>
    <mergeCell ref="J7:K7"/>
    <mergeCell ref="L7:N7"/>
    <mergeCell ref="B1:C3"/>
    <mergeCell ref="D1:L1"/>
    <mergeCell ref="M1:O1"/>
    <mergeCell ref="D2:L2"/>
    <mergeCell ref="M2:O2"/>
    <mergeCell ref="D3:L3"/>
    <mergeCell ref="M3:O3"/>
    <mergeCell ref="P7:T7"/>
    <mergeCell ref="U7:W7"/>
    <mergeCell ref="B9:B10"/>
    <mergeCell ref="C9:C10"/>
    <mergeCell ref="D9:D10"/>
    <mergeCell ref="E9:E10"/>
    <mergeCell ref="F9:F10"/>
    <mergeCell ref="G9:G10"/>
    <mergeCell ref="H9:H10"/>
    <mergeCell ref="I9:I10"/>
    <mergeCell ref="V9:V10"/>
    <mergeCell ref="W9:W10"/>
    <mergeCell ref="P9:P10"/>
    <mergeCell ref="Q9:Q10"/>
    <mergeCell ref="R9:R10"/>
    <mergeCell ref="B17:B23"/>
    <mergeCell ref="C17:C23"/>
    <mergeCell ref="D17:D19"/>
    <mergeCell ref="E17:E19"/>
    <mergeCell ref="I17:I23"/>
    <mergeCell ref="J17:J19"/>
    <mergeCell ref="K17:K19"/>
    <mergeCell ref="U9:U10"/>
    <mergeCell ref="O17:O23"/>
    <mergeCell ref="J20:J22"/>
    <mergeCell ref="K20:K22"/>
    <mergeCell ref="B11:B16"/>
    <mergeCell ref="C11:C16"/>
    <mergeCell ref="I11:I16"/>
    <mergeCell ref="J11:J13"/>
    <mergeCell ref="K11:K13"/>
    <mergeCell ref="O11:O16"/>
    <mergeCell ref="J14:J16"/>
    <mergeCell ref="J9:J10"/>
    <mergeCell ref="K9:K10"/>
    <mergeCell ref="O9:O10"/>
    <mergeCell ref="K14:K16"/>
    <mergeCell ref="O32:O37"/>
    <mergeCell ref="J35:J36"/>
    <mergeCell ref="K35:K36"/>
    <mergeCell ref="O24:O27"/>
    <mergeCell ref="B28:B31"/>
    <mergeCell ref="C28:C31"/>
    <mergeCell ref="I28:I31"/>
    <mergeCell ref="J28:J30"/>
    <mergeCell ref="K28:K30"/>
    <mergeCell ref="O28:O31"/>
    <mergeCell ref="B24:B27"/>
    <mergeCell ref="C24:C27"/>
    <mergeCell ref="D24:D26"/>
    <mergeCell ref="E24:E26"/>
    <mergeCell ref="I24:I27"/>
    <mergeCell ref="J24:J26"/>
    <mergeCell ref="K24:K26"/>
    <mergeCell ref="B32:B37"/>
    <mergeCell ref="C32:C37"/>
    <mergeCell ref="I32:I37"/>
    <mergeCell ref="J32:J34"/>
    <mergeCell ref="K32:K34"/>
    <mergeCell ref="B44:B49"/>
    <mergeCell ref="C44:C49"/>
    <mergeCell ref="I44:I49"/>
    <mergeCell ref="J44:J46"/>
    <mergeCell ref="K44:K46"/>
    <mergeCell ref="O44:O49"/>
    <mergeCell ref="J47:J48"/>
    <mergeCell ref="K47:K48"/>
    <mergeCell ref="B38:B43"/>
    <mergeCell ref="C38:C43"/>
    <mergeCell ref="I38:I43"/>
    <mergeCell ref="J38:J40"/>
    <mergeCell ref="K38:K40"/>
    <mergeCell ref="O38:O43"/>
    <mergeCell ref="J41:J42"/>
    <mergeCell ref="K41:K42"/>
    <mergeCell ref="B56:B62"/>
    <mergeCell ref="C56:C62"/>
    <mergeCell ref="I56:I62"/>
    <mergeCell ref="J56:J58"/>
    <mergeCell ref="K56:K58"/>
    <mergeCell ref="O56:O62"/>
    <mergeCell ref="J59:J61"/>
    <mergeCell ref="K59:K61"/>
    <mergeCell ref="B50:B55"/>
    <mergeCell ref="C50:C55"/>
    <mergeCell ref="I50:I55"/>
    <mergeCell ref="J50:J52"/>
    <mergeCell ref="K50:K52"/>
    <mergeCell ref="O50:O55"/>
    <mergeCell ref="J53:J54"/>
    <mergeCell ref="K53:K54"/>
    <mergeCell ref="B70:B76"/>
    <mergeCell ref="C70:C76"/>
    <mergeCell ref="I70:I76"/>
    <mergeCell ref="J70:J72"/>
    <mergeCell ref="K70:K72"/>
    <mergeCell ref="O70:O76"/>
    <mergeCell ref="J73:J75"/>
    <mergeCell ref="K73:K75"/>
    <mergeCell ref="B63:B69"/>
    <mergeCell ref="C63:C69"/>
    <mergeCell ref="I63:I69"/>
    <mergeCell ref="J63:J65"/>
    <mergeCell ref="K63:K65"/>
    <mergeCell ref="O63:O69"/>
    <mergeCell ref="J66:J68"/>
    <mergeCell ref="K66:K68"/>
  </mergeCells>
  <dataValidations count="1">
    <dataValidation type="list" allowBlank="1" showInputMessage="1" showErrorMessage="1" sqref="K9 K73 K76 K59 K11 K23:K24 K53 K27:K28 K66 K31:K32 K41 K47 K17 K14 K20 K55:K56 K62:K63 K35 K37:K38 K43:K44 K49:K50 K69:K70" xr:uid="{00000000-0002-0000-1100-000000000000}">
      <formula1>$D$89:$D$97</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1000000}">
          <x14:formula1>
            <xm:f>'C:\Users\51966169\Downloads\[MIS4 Seguimiento y Control - RCorrupcion _Diciembre2024.xlsx]Riesgos de corrupción'!#REF!</xm:f>
          </x14:formula1>
          <xm:sqref>J9 J31:J32 J27:J28 J69:J70 J49:J50 J43:J44 J37:J38 J35 J62:J63 J55:J56 J20 J14 J17 J47 J41 J66 J53 J23:J24 J11 J59 J76 J73 D32:D34 D23:D24 D43:D46 D37:D40 D16:D17 D49:D52 D28:D30 D9 D11 D55:D76 B9:C69</xm:sqref>
        </x14:dataValidation>
        <x14:dataValidation type="list" allowBlank="1" showInputMessage="1" showErrorMessage="1" xr:uid="{00000000-0002-0000-1100-000003000000}">
          <x14:formula1>
            <xm:f>'C:\Users\51966169\Downloads\[MIS4 Seguimiento y Control - RCorrupcion _Diciembre2024.xlsx]Lista'!#REF!</xm:f>
          </x14:formula1>
          <xm:sqref>R9 R11:R76</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W15"/>
  <sheetViews>
    <sheetView topLeftCell="O1" zoomScale="70" zoomScaleNormal="70" workbookViewId="0">
      <selection activeCell="V27" sqref="V27"/>
    </sheetView>
  </sheetViews>
  <sheetFormatPr defaultColWidth="11.42578125" defaultRowHeight="14.45"/>
  <cols>
    <col min="1" max="1" width="2.5703125" customWidth="1"/>
    <col min="2" max="2" width="22" customWidth="1"/>
    <col min="3" max="3" width="42.42578125" style="230" customWidth="1"/>
    <col min="4" max="4" width="19.5703125" style="230" customWidth="1"/>
    <col min="5" max="5" width="54.5703125" style="231" customWidth="1"/>
    <col min="6" max="6" width="66" style="232" customWidth="1"/>
    <col min="7" max="7" width="23.5703125" style="232" customWidth="1"/>
    <col min="8" max="8" width="34.42578125" style="232" customWidth="1"/>
    <col min="9" max="9" width="24.42578125" hidden="1" customWidth="1"/>
    <col min="10" max="10" width="22.5703125" style="109" hidden="1" customWidth="1"/>
    <col min="11" max="11" width="42.5703125" hidden="1" customWidth="1"/>
    <col min="12" max="12" width="54.42578125" hidden="1" customWidth="1"/>
    <col min="13" max="14" width="24.42578125" hidden="1" customWidth="1"/>
    <col min="15" max="15" width="26.5703125" customWidth="1"/>
    <col min="16" max="16" width="57.42578125" customWidth="1"/>
    <col min="17" max="17" width="19.42578125" customWidth="1"/>
    <col min="18" max="18" width="19.42578125" style="8" customWidth="1"/>
    <col min="19" max="20" width="19.42578125" customWidth="1"/>
    <col min="21" max="21" width="77.42578125" customWidth="1"/>
    <col min="22" max="23" width="35.42578125" customWidth="1"/>
  </cols>
  <sheetData>
    <row r="1" spans="2:23" s="48" customFormat="1" ht="20.100000000000001">
      <c r="B1" s="523"/>
      <c r="C1" s="523"/>
      <c r="D1" s="524" t="s">
        <v>49</v>
      </c>
      <c r="E1" s="524"/>
      <c r="F1" s="524"/>
      <c r="G1" s="524"/>
      <c r="H1" s="524"/>
      <c r="I1" s="524"/>
      <c r="J1" s="524"/>
      <c r="K1" s="524"/>
      <c r="L1" s="524"/>
      <c r="M1" s="525" t="s">
        <v>1030</v>
      </c>
      <c r="N1" s="526"/>
      <c r="O1" s="527"/>
      <c r="R1" s="5"/>
    </row>
    <row r="2" spans="2:23" s="48" customFormat="1" ht="20.100000000000001">
      <c r="B2" s="523"/>
      <c r="C2" s="523"/>
      <c r="D2" s="524" t="s">
        <v>51</v>
      </c>
      <c r="E2" s="524"/>
      <c r="F2" s="524"/>
      <c r="G2" s="524"/>
      <c r="H2" s="524"/>
      <c r="I2" s="524"/>
      <c r="J2" s="524"/>
      <c r="K2" s="524"/>
      <c r="L2" s="524"/>
      <c r="M2" s="525" t="s">
        <v>52</v>
      </c>
      <c r="N2" s="526"/>
      <c r="O2" s="527"/>
      <c r="R2" s="5"/>
    </row>
    <row r="3" spans="2:23" s="48" customFormat="1" ht="20.100000000000001">
      <c r="B3" s="523"/>
      <c r="C3" s="523"/>
      <c r="D3" s="524" t="s">
        <v>1031</v>
      </c>
      <c r="E3" s="524"/>
      <c r="F3" s="524"/>
      <c r="G3" s="524"/>
      <c r="H3" s="524"/>
      <c r="I3" s="524"/>
      <c r="J3" s="524"/>
      <c r="K3" s="524"/>
      <c r="L3" s="524"/>
      <c r="M3" s="525" t="s">
        <v>54</v>
      </c>
      <c r="N3" s="526"/>
      <c r="O3" s="527"/>
      <c r="R3" s="5"/>
    </row>
    <row r="4" spans="2:23" s="48" customFormat="1" ht="15.6">
      <c r="C4" s="200"/>
      <c r="D4" s="200"/>
      <c r="E4" s="201"/>
      <c r="F4" s="202"/>
      <c r="G4" s="202"/>
      <c r="H4" s="202"/>
      <c r="J4" s="108"/>
      <c r="R4" s="5"/>
    </row>
    <row r="5" spans="2:23" s="48" customFormat="1" ht="18">
      <c r="B5" s="203" t="s">
        <v>55</v>
      </c>
      <c r="C5" s="517" t="s">
        <v>1032</v>
      </c>
      <c r="D5" s="517"/>
      <c r="E5" s="517"/>
      <c r="F5" s="517"/>
      <c r="G5" s="517"/>
      <c r="H5" s="517"/>
      <c r="I5" s="7"/>
      <c r="J5" s="6"/>
      <c r="K5" s="7"/>
      <c r="L5" s="7"/>
      <c r="M5" s="7"/>
      <c r="N5" s="7"/>
      <c r="O5" s="7"/>
      <c r="R5" s="5"/>
    </row>
    <row r="6" spans="2:23" s="48" customFormat="1" ht="15.95" thickBot="1">
      <c r="C6" s="200"/>
      <c r="D6" s="200"/>
      <c r="E6" s="201"/>
      <c r="F6" s="202"/>
      <c r="G6" s="202"/>
      <c r="H6" s="202"/>
      <c r="J6" s="108"/>
      <c r="R6" s="5"/>
    </row>
    <row r="7" spans="2:23" ht="30.95">
      <c r="B7" s="810" t="s">
        <v>1033</v>
      </c>
      <c r="C7" s="811"/>
      <c r="D7" s="519" t="s">
        <v>58</v>
      </c>
      <c r="E7" s="519"/>
      <c r="F7" s="519" t="s">
        <v>59</v>
      </c>
      <c r="G7" s="519"/>
      <c r="H7" s="519"/>
      <c r="I7" s="11" t="s">
        <v>60</v>
      </c>
      <c r="J7" s="519" t="s">
        <v>61</v>
      </c>
      <c r="K7" s="519"/>
      <c r="L7" s="519" t="s">
        <v>62</v>
      </c>
      <c r="M7" s="519"/>
      <c r="N7" s="519"/>
      <c r="O7" s="10" t="s">
        <v>63</v>
      </c>
      <c r="P7" s="804" t="s">
        <v>64</v>
      </c>
      <c r="Q7" s="805"/>
      <c r="R7" s="805"/>
      <c r="S7" s="805"/>
      <c r="T7" s="806"/>
      <c r="U7" s="807" t="s">
        <v>65</v>
      </c>
      <c r="V7" s="808"/>
      <c r="W7" s="809"/>
    </row>
    <row r="8" spans="2:23" ht="42.6" thickBot="1">
      <c r="B8" s="12" t="s">
        <v>1034</v>
      </c>
      <c r="C8" s="13" t="s">
        <v>1035</v>
      </c>
      <c r="D8" s="13" t="s">
        <v>68</v>
      </c>
      <c r="E8" s="204" t="s">
        <v>69</v>
      </c>
      <c r="F8" s="204" t="s">
        <v>70</v>
      </c>
      <c r="G8" s="204" t="s">
        <v>71</v>
      </c>
      <c r="H8" s="204" t="s">
        <v>72</v>
      </c>
      <c r="I8" s="13" t="s">
        <v>73</v>
      </c>
      <c r="J8" s="13" t="s">
        <v>74</v>
      </c>
      <c r="K8" s="13" t="s">
        <v>75</v>
      </c>
      <c r="L8" s="13" t="s">
        <v>70</v>
      </c>
      <c r="M8" s="13" t="s">
        <v>76</v>
      </c>
      <c r="N8" s="13" t="s">
        <v>77</v>
      </c>
      <c r="O8" s="205" t="s">
        <v>78</v>
      </c>
      <c r="P8" s="206" t="s">
        <v>79</v>
      </c>
      <c r="Q8" s="17" t="s">
        <v>80</v>
      </c>
      <c r="R8" s="17" t="s">
        <v>81</v>
      </c>
      <c r="S8" s="17" t="s">
        <v>82</v>
      </c>
      <c r="T8" s="207" t="s">
        <v>83</v>
      </c>
      <c r="U8" s="208" t="s">
        <v>84</v>
      </c>
      <c r="V8" s="18" t="s">
        <v>85</v>
      </c>
      <c r="W8" s="19" t="s">
        <v>81</v>
      </c>
    </row>
    <row r="9" spans="2:23" ht="232.5" thickBot="1">
      <c r="B9" s="168" t="s">
        <v>1036</v>
      </c>
      <c r="C9" s="209" t="s">
        <v>1037</v>
      </c>
      <c r="D9" s="210" t="s">
        <v>1038</v>
      </c>
      <c r="E9" s="211" t="s">
        <v>1039</v>
      </c>
      <c r="F9" s="211" t="s">
        <v>1040</v>
      </c>
      <c r="G9" s="212" t="s">
        <v>1041</v>
      </c>
      <c r="H9" s="213" t="s">
        <v>1042</v>
      </c>
      <c r="I9" s="214" t="s">
        <v>400</v>
      </c>
      <c r="J9" s="215" t="s">
        <v>684</v>
      </c>
      <c r="K9" s="118" t="s">
        <v>938</v>
      </c>
      <c r="L9" s="216" t="s">
        <v>1043</v>
      </c>
      <c r="M9" s="117" t="s">
        <v>1044</v>
      </c>
      <c r="N9" s="212" t="s">
        <v>1045</v>
      </c>
      <c r="O9" s="217" t="s">
        <v>1046</v>
      </c>
      <c r="P9" s="218" t="s">
        <v>1047</v>
      </c>
      <c r="Q9" s="218" t="s">
        <v>1048</v>
      </c>
      <c r="R9" s="219" t="s">
        <v>98</v>
      </c>
      <c r="S9" s="219" t="s">
        <v>267</v>
      </c>
      <c r="T9" s="219" t="s">
        <v>267</v>
      </c>
      <c r="U9" s="233" t="s">
        <v>1049</v>
      </c>
      <c r="V9" s="234" t="s">
        <v>1050</v>
      </c>
      <c r="W9" s="235" t="s">
        <v>555</v>
      </c>
    </row>
    <row r="10" spans="2:23" ht="188.1" customHeight="1" thickBot="1">
      <c r="B10" s="530" t="s">
        <v>1051</v>
      </c>
      <c r="C10" s="630" t="s">
        <v>1052</v>
      </c>
      <c r="D10" s="796" t="s">
        <v>1053</v>
      </c>
      <c r="E10" s="616" t="s">
        <v>1054</v>
      </c>
      <c r="F10" s="41" t="s">
        <v>1055</v>
      </c>
      <c r="G10" s="41" t="s">
        <v>1056</v>
      </c>
      <c r="H10" s="220" t="s">
        <v>1057</v>
      </c>
      <c r="I10" s="800" t="s">
        <v>400</v>
      </c>
      <c r="J10" s="221" t="s">
        <v>684</v>
      </c>
      <c r="K10" s="37" t="s">
        <v>938</v>
      </c>
      <c r="L10" s="32" t="s">
        <v>1043</v>
      </c>
      <c r="M10" s="20" t="s">
        <v>1044</v>
      </c>
      <c r="N10" s="41" t="s">
        <v>1045</v>
      </c>
      <c r="O10" s="794" t="s">
        <v>1058</v>
      </c>
      <c r="P10" s="222" t="s">
        <v>1059</v>
      </c>
      <c r="Q10" s="218" t="s">
        <v>1060</v>
      </c>
      <c r="R10" s="219" t="s">
        <v>98</v>
      </c>
      <c r="S10" s="219" t="s">
        <v>267</v>
      </c>
      <c r="T10" s="219" t="s">
        <v>267</v>
      </c>
      <c r="U10" s="236" t="s">
        <v>1061</v>
      </c>
      <c r="V10" s="237" t="s">
        <v>1062</v>
      </c>
      <c r="W10" s="235" t="s">
        <v>555</v>
      </c>
    </row>
    <row r="11" spans="2:23" ht="183.6" customHeight="1" thickBot="1">
      <c r="B11" s="531"/>
      <c r="C11" s="643"/>
      <c r="D11" s="797"/>
      <c r="E11" s="617"/>
      <c r="F11" s="44" t="s">
        <v>1063</v>
      </c>
      <c r="G11" s="44" t="s">
        <v>1056</v>
      </c>
      <c r="H11" s="39" t="s">
        <v>1064</v>
      </c>
      <c r="I11" s="801"/>
      <c r="J11" s="223"/>
      <c r="K11" s="38"/>
      <c r="L11" s="27"/>
      <c r="M11" s="44"/>
      <c r="N11" s="224"/>
      <c r="O11" s="795"/>
      <c r="P11" s="222" t="s">
        <v>1065</v>
      </c>
      <c r="Q11" s="218" t="s">
        <v>1066</v>
      </c>
      <c r="R11" s="219" t="s">
        <v>98</v>
      </c>
      <c r="S11" s="219" t="s">
        <v>267</v>
      </c>
      <c r="T11" s="219" t="s">
        <v>267</v>
      </c>
      <c r="U11" s="236" t="s">
        <v>1067</v>
      </c>
      <c r="V11" s="238" t="s">
        <v>1068</v>
      </c>
      <c r="W11" s="235" t="s">
        <v>555</v>
      </c>
    </row>
    <row r="12" spans="2:23" ht="265.5" customHeight="1">
      <c r="B12" s="530" t="s">
        <v>1069</v>
      </c>
      <c r="C12" s="635" t="s">
        <v>1070</v>
      </c>
      <c r="D12" s="796" t="s">
        <v>1071</v>
      </c>
      <c r="E12" s="798" t="s">
        <v>1072</v>
      </c>
      <c r="F12" s="226" t="s">
        <v>1073</v>
      </c>
      <c r="G12" s="41" t="s">
        <v>1074</v>
      </c>
      <c r="H12" s="220" t="s">
        <v>1075</v>
      </c>
      <c r="I12" s="800" t="s">
        <v>400</v>
      </c>
      <c r="J12" s="221" t="s">
        <v>684</v>
      </c>
      <c r="K12" s="25" t="s">
        <v>938</v>
      </c>
      <c r="L12" s="32" t="s">
        <v>1043</v>
      </c>
      <c r="M12" s="20" t="s">
        <v>1044</v>
      </c>
      <c r="N12" s="41" t="s">
        <v>1045</v>
      </c>
      <c r="O12" s="802" t="s">
        <v>1046</v>
      </c>
      <c r="P12" s="218" t="s">
        <v>1076</v>
      </c>
      <c r="Q12" s="218" t="s">
        <v>1077</v>
      </c>
      <c r="R12" s="219" t="s">
        <v>98</v>
      </c>
      <c r="S12" s="219" t="s">
        <v>267</v>
      </c>
      <c r="T12" s="219" t="s">
        <v>267</v>
      </c>
      <c r="U12" s="239" t="s">
        <v>1078</v>
      </c>
      <c r="V12" s="240" t="s">
        <v>1079</v>
      </c>
      <c r="W12" s="241" t="s">
        <v>555</v>
      </c>
    </row>
    <row r="13" spans="2:23" ht="288.60000000000002" customHeight="1" thickBot="1">
      <c r="B13" s="531"/>
      <c r="C13" s="689"/>
      <c r="D13" s="797"/>
      <c r="E13" s="799"/>
      <c r="F13" s="227" t="s">
        <v>1080</v>
      </c>
      <c r="G13" s="44" t="s">
        <v>1074</v>
      </c>
      <c r="H13" s="39" t="s">
        <v>1081</v>
      </c>
      <c r="I13" s="801"/>
      <c r="J13" s="228" t="s">
        <v>703</v>
      </c>
      <c r="K13" s="229" t="s">
        <v>956</v>
      </c>
      <c r="L13" s="38" t="s">
        <v>1082</v>
      </c>
      <c r="M13" s="27" t="s">
        <v>1044</v>
      </c>
      <c r="N13" s="44" t="s">
        <v>1045</v>
      </c>
      <c r="O13" s="803"/>
      <c r="P13" s="218" t="s">
        <v>1083</v>
      </c>
      <c r="Q13" s="218" t="s">
        <v>1084</v>
      </c>
      <c r="R13" s="219" t="s">
        <v>98</v>
      </c>
      <c r="S13" s="219" t="s">
        <v>267</v>
      </c>
      <c r="T13" s="219" t="s">
        <v>267</v>
      </c>
      <c r="U13" s="239" t="s">
        <v>1085</v>
      </c>
      <c r="V13" s="240" t="s">
        <v>1079</v>
      </c>
      <c r="W13" s="242" t="s">
        <v>555</v>
      </c>
    </row>
    <row r="14" spans="2:23" ht="155.1" customHeight="1">
      <c r="B14" s="530" t="s">
        <v>1086</v>
      </c>
      <c r="C14" s="635" t="s">
        <v>1087</v>
      </c>
      <c r="D14" s="796" t="s">
        <v>1088</v>
      </c>
      <c r="E14" s="616" t="s">
        <v>1089</v>
      </c>
      <c r="F14" s="41" t="s">
        <v>1090</v>
      </c>
      <c r="G14" s="41" t="s">
        <v>1074</v>
      </c>
      <c r="H14" s="220" t="s">
        <v>1091</v>
      </c>
      <c r="I14" s="800" t="s">
        <v>400</v>
      </c>
      <c r="J14" s="221" t="s">
        <v>684</v>
      </c>
      <c r="K14" s="25" t="s">
        <v>938</v>
      </c>
      <c r="L14" s="32" t="s">
        <v>1043</v>
      </c>
      <c r="M14" s="20" t="s">
        <v>1044</v>
      </c>
      <c r="N14" s="41" t="s">
        <v>1045</v>
      </c>
      <c r="O14" s="794" t="s">
        <v>1058</v>
      </c>
      <c r="P14" s="218" t="s">
        <v>1092</v>
      </c>
      <c r="Q14" s="218" t="s">
        <v>1077</v>
      </c>
      <c r="R14" s="219" t="s">
        <v>98</v>
      </c>
      <c r="S14" s="219" t="s">
        <v>267</v>
      </c>
      <c r="T14" s="219" t="s">
        <v>267</v>
      </c>
      <c r="U14" s="239" t="s">
        <v>1093</v>
      </c>
      <c r="V14" s="240" t="s">
        <v>1079</v>
      </c>
      <c r="W14" s="241" t="s">
        <v>555</v>
      </c>
    </row>
    <row r="15" spans="2:23" ht="155.44999999999999" customHeight="1" thickBot="1">
      <c r="B15" s="531"/>
      <c r="C15" s="689"/>
      <c r="D15" s="797"/>
      <c r="E15" s="617"/>
      <c r="F15" s="44" t="s">
        <v>1094</v>
      </c>
      <c r="G15" s="44" t="s">
        <v>1074</v>
      </c>
      <c r="H15" s="39" t="s">
        <v>1042</v>
      </c>
      <c r="I15" s="801"/>
      <c r="J15" s="228" t="s">
        <v>703</v>
      </c>
      <c r="K15" s="229" t="s">
        <v>956</v>
      </c>
      <c r="L15" s="38" t="s">
        <v>1082</v>
      </c>
      <c r="M15" s="27" t="s">
        <v>1044</v>
      </c>
      <c r="N15" s="44" t="s">
        <v>1045</v>
      </c>
      <c r="O15" s="795"/>
      <c r="P15" s="218" t="s">
        <v>1095</v>
      </c>
      <c r="Q15" s="218" t="s">
        <v>1096</v>
      </c>
      <c r="R15" s="219" t="s">
        <v>98</v>
      </c>
      <c r="S15" s="219" t="s">
        <v>267</v>
      </c>
      <c r="T15" s="219" t="s">
        <v>267</v>
      </c>
      <c r="U15" s="239" t="s">
        <v>1097</v>
      </c>
      <c r="V15" s="238" t="s">
        <v>1098</v>
      </c>
      <c r="W15" s="243" t="s">
        <v>555</v>
      </c>
    </row>
  </sheetData>
  <mergeCells count="33">
    <mergeCell ref="B1:C3"/>
    <mergeCell ref="D1:L1"/>
    <mergeCell ref="M1:O1"/>
    <mergeCell ref="D2:L2"/>
    <mergeCell ref="M2:O2"/>
    <mergeCell ref="D3:L3"/>
    <mergeCell ref="M3:O3"/>
    <mergeCell ref="C5:H5"/>
    <mergeCell ref="B7:C7"/>
    <mergeCell ref="D7:E7"/>
    <mergeCell ref="F7:H7"/>
    <mergeCell ref="J7:K7"/>
    <mergeCell ref="P7:T7"/>
    <mergeCell ref="U7:W7"/>
    <mergeCell ref="B10:B11"/>
    <mergeCell ref="C10:C11"/>
    <mergeCell ref="D10:D11"/>
    <mergeCell ref="E10:E11"/>
    <mergeCell ref="I10:I11"/>
    <mergeCell ref="O10:O11"/>
    <mergeCell ref="L7:N7"/>
    <mergeCell ref="O14:O15"/>
    <mergeCell ref="B12:B13"/>
    <mergeCell ref="C12:C13"/>
    <mergeCell ref="D12:D13"/>
    <mergeCell ref="E12:E13"/>
    <mergeCell ref="I12:I13"/>
    <mergeCell ref="O12:O13"/>
    <mergeCell ref="B14:B15"/>
    <mergeCell ref="C14:C15"/>
    <mergeCell ref="D14:D15"/>
    <mergeCell ref="E14:E15"/>
    <mergeCell ref="I14:I15"/>
  </mergeCells>
  <conditionalFormatting sqref="O9">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1">
    <dataValidation type="list" allowBlank="1" showInputMessage="1" showErrorMessage="1" sqref="C14 C9:C10 C12" xr:uid="{00000000-0002-0000-1200-000000000000}">
      <formula1>$P$9:$P$16</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21"/>
  <sheetViews>
    <sheetView topLeftCell="K1" zoomScale="70" zoomScaleNormal="70" workbookViewId="0">
      <selection activeCell="U9" sqref="U9:W21"/>
    </sheetView>
  </sheetViews>
  <sheetFormatPr defaultColWidth="11.42578125" defaultRowHeight="14.45"/>
  <cols>
    <col min="1" max="1" width="2.85546875" style="1" customWidth="1"/>
    <col min="2" max="2" width="22" style="1" customWidth="1"/>
    <col min="3" max="3" width="28.5703125" style="1" customWidth="1"/>
    <col min="4" max="4" width="17" style="8" customWidth="1"/>
    <col min="5" max="5" width="20.42578125" style="1" customWidth="1"/>
    <col min="6" max="6" width="32.85546875" style="1" customWidth="1"/>
    <col min="7" max="7" width="21" style="1" customWidth="1"/>
    <col min="8" max="8" width="25.140625" style="1" customWidth="1"/>
    <col min="9" max="9" width="17" style="8" customWidth="1"/>
    <col min="10" max="10" width="15.5703125" style="1" customWidth="1"/>
    <col min="11" max="11" width="31.140625" style="1" customWidth="1"/>
    <col min="12" max="12" width="28.140625" style="1" customWidth="1"/>
    <col min="13" max="13" width="23.5703125" style="1" customWidth="1"/>
    <col min="14" max="14" width="19.85546875" style="1" customWidth="1"/>
    <col min="15" max="15" width="21.140625" style="1" customWidth="1"/>
    <col min="16" max="16" width="29.140625" style="1" customWidth="1"/>
    <col min="17" max="20" width="19.140625" style="1" customWidth="1"/>
    <col min="21" max="21" width="51.28515625" style="9" customWidth="1"/>
    <col min="22" max="22" width="65.5703125" style="9" customWidth="1"/>
    <col min="23" max="23" width="26.140625" style="9" customWidth="1"/>
    <col min="24" max="16384" width="11.42578125" style="1"/>
  </cols>
  <sheetData>
    <row r="1" spans="2:23" s="3" customFormat="1" ht="20.100000000000001">
      <c r="B1" s="523"/>
      <c r="C1" s="523"/>
      <c r="D1" s="524" t="s">
        <v>49</v>
      </c>
      <c r="E1" s="524"/>
      <c r="F1" s="524"/>
      <c r="G1" s="524"/>
      <c r="H1" s="524"/>
      <c r="I1" s="524"/>
      <c r="J1" s="524"/>
      <c r="K1" s="524"/>
      <c r="L1" s="524"/>
      <c r="M1" s="525" t="s">
        <v>50</v>
      </c>
      <c r="N1" s="526"/>
      <c r="O1" s="527"/>
      <c r="U1" s="4"/>
      <c r="V1" s="4"/>
      <c r="W1" s="4"/>
    </row>
    <row r="2" spans="2:23" s="3" customFormat="1" ht="20.100000000000001">
      <c r="B2" s="523"/>
      <c r="C2" s="523"/>
      <c r="D2" s="524" t="s">
        <v>51</v>
      </c>
      <c r="E2" s="524"/>
      <c r="F2" s="524"/>
      <c r="G2" s="524"/>
      <c r="H2" s="524"/>
      <c r="I2" s="524"/>
      <c r="J2" s="524"/>
      <c r="K2" s="524"/>
      <c r="L2" s="524"/>
      <c r="M2" s="525" t="s">
        <v>52</v>
      </c>
      <c r="N2" s="526"/>
      <c r="O2" s="527"/>
      <c r="U2" s="4"/>
      <c r="V2" s="4"/>
      <c r="W2" s="4"/>
    </row>
    <row r="3" spans="2:23" s="3" customFormat="1" ht="20.100000000000001">
      <c r="B3" s="523"/>
      <c r="C3" s="523"/>
      <c r="D3" s="524" t="s">
        <v>53</v>
      </c>
      <c r="E3" s="524"/>
      <c r="F3" s="524"/>
      <c r="G3" s="524"/>
      <c r="H3" s="524"/>
      <c r="I3" s="524"/>
      <c r="J3" s="524"/>
      <c r="K3" s="524"/>
      <c r="L3" s="524"/>
      <c r="M3" s="525" t="s">
        <v>54</v>
      </c>
      <c r="N3" s="526"/>
      <c r="O3" s="527"/>
      <c r="U3" s="4"/>
      <c r="V3" s="4"/>
      <c r="W3" s="4"/>
    </row>
    <row r="4" spans="2:23" s="3" customFormat="1" ht="15.6">
      <c r="D4" s="5"/>
      <c r="I4" s="5"/>
      <c r="U4" s="4"/>
      <c r="V4" s="4"/>
      <c r="W4" s="4"/>
    </row>
    <row r="5" spans="2:23" s="3" customFormat="1" ht="18">
      <c r="B5" s="516" t="s">
        <v>55</v>
      </c>
      <c r="C5" s="516"/>
      <c r="D5" s="517" t="s">
        <v>56</v>
      </c>
      <c r="E5" s="517"/>
      <c r="F5" s="517"/>
      <c r="G5" s="517"/>
      <c r="H5" s="517"/>
      <c r="I5" s="6"/>
      <c r="J5" s="7"/>
      <c r="K5" s="7"/>
      <c r="L5" s="7"/>
      <c r="M5" s="7"/>
      <c r="N5" s="7"/>
      <c r="O5" s="7"/>
      <c r="U5" s="4"/>
      <c r="V5" s="4"/>
      <c r="W5" s="4"/>
    </row>
    <row r="6" spans="2:23" ht="15" thickBot="1"/>
    <row r="7" spans="2:23" ht="30.95">
      <c r="B7" s="518" t="s">
        <v>57</v>
      </c>
      <c r="C7" s="519"/>
      <c r="D7" s="519" t="s">
        <v>58</v>
      </c>
      <c r="E7" s="519"/>
      <c r="F7" s="520" t="s">
        <v>59</v>
      </c>
      <c r="G7" s="521"/>
      <c r="H7" s="522"/>
      <c r="I7" s="11" t="s">
        <v>60</v>
      </c>
      <c r="J7" s="520" t="s">
        <v>61</v>
      </c>
      <c r="K7" s="522"/>
      <c r="L7" s="520" t="s">
        <v>62</v>
      </c>
      <c r="M7" s="521"/>
      <c r="N7" s="521"/>
      <c r="O7" s="11" t="s">
        <v>63</v>
      </c>
      <c r="P7" s="543" t="s">
        <v>64</v>
      </c>
      <c r="Q7" s="543"/>
      <c r="R7" s="543"/>
      <c r="S7" s="543"/>
      <c r="T7" s="543"/>
      <c r="U7" s="528" t="s">
        <v>65</v>
      </c>
      <c r="V7" s="528"/>
      <c r="W7" s="529"/>
    </row>
    <row r="8" spans="2:23" ht="42.6" thickBot="1">
      <c r="B8" s="12" t="s">
        <v>66</v>
      </c>
      <c r="C8" s="13" t="s">
        <v>67</v>
      </c>
      <c r="D8" s="13" t="s">
        <v>68</v>
      </c>
      <c r="E8" s="13" t="s">
        <v>69</v>
      </c>
      <c r="F8" s="14" t="s">
        <v>70</v>
      </c>
      <c r="G8" s="15" t="s">
        <v>71</v>
      </c>
      <c r="H8" s="15" t="s">
        <v>72</v>
      </c>
      <c r="I8" s="15" t="s">
        <v>73</v>
      </c>
      <c r="J8" s="13" t="s">
        <v>74</v>
      </c>
      <c r="K8" s="16" t="s">
        <v>75</v>
      </c>
      <c r="L8" s="13" t="s">
        <v>70</v>
      </c>
      <c r="M8" s="13" t="s">
        <v>76</v>
      </c>
      <c r="N8" s="13" t="s">
        <v>77</v>
      </c>
      <c r="O8" s="15" t="s">
        <v>78</v>
      </c>
      <c r="P8" s="17" t="s">
        <v>79</v>
      </c>
      <c r="Q8" s="17" t="s">
        <v>80</v>
      </c>
      <c r="R8" s="17" t="s">
        <v>81</v>
      </c>
      <c r="S8" s="17" t="s">
        <v>82</v>
      </c>
      <c r="T8" s="17" t="s">
        <v>83</v>
      </c>
      <c r="U8" s="18" t="s">
        <v>84</v>
      </c>
      <c r="V8" s="18" t="s">
        <v>85</v>
      </c>
      <c r="W8" s="19" t="s">
        <v>81</v>
      </c>
    </row>
    <row r="9" spans="2:23" ht="296.10000000000002" customHeight="1" thickBot="1">
      <c r="B9" s="530" t="s">
        <v>86</v>
      </c>
      <c r="C9" s="532" t="s">
        <v>87</v>
      </c>
      <c r="D9" s="20" t="s">
        <v>88</v>
      </c>
      <c r="E9" s="21" t="str">
        <f>IFERROR(VLOOKUP(D9,'[1]Riesgos de corrupción'!$Q$9:$R$44,2,0),0)</f>
        <v>Fallas en la revisión del proyecto PAA de cada vigencia y cada una de sus modificaciones</v>
      </c>
      <c r="F9" s="22" t="s">
        <v>89</v>
      </c>
      <c r="G9" s="22" t="s">
        <v>90</v>
      </c>
      <c r="H9" s="22" t="s">
        <v>91</v>
      </c>
      <c r="I9" s="534" t="str">
        <f>IFERROR(VLOOKUP(B9,'[1]Riesgos de corrupción'!$C$123:$M$140,10,0),0)</f>
        <v>Alto</v>
      </c>
      <c r="J9" s="21" t="s">
        <v>92</v>
      </c>
      <c r="K9" s="21" t="str">
        <f>IFERROR(VLOOKUP(J9,'[1]Riesgos de corrupción'!$C$83:$D$118,2,0),0)</f>
        <v>Favorecimiento de intereses privados por violación del principio de transparencia y debido proceso</v>
      </c>
      <c r="L9" s="21" t="s">
        <v>93</v>
      </c>
      <c r="M9" s="23" t="s">
        <v>94</v>
      </c>
      <c r="N9" s="21" t="s">
        <v>95</v>
      </c>
      <c r="O9" s="536" t="str">
        <f>IFERROR(VLOOKUP(B9,'[1]Riesgos de corrupción'!$C$123:$M$140,11,0),0)</f>
        <v>Moderado</v>
      </c>
      <c r="P9" s="40" t="s">
        <v>96</v>
      </c>
      <c r="Q9" s="40" t="s">
        <v>97</v>
      </c>
      <c r="R9" s="24" t="s">
        <v>98</v>
      </c>
      <c r="S9" s="24" t="s">
        <v>99</v>
      </c>
      <c r="T9" s="24" t="s">
        <v>99</v>
      </c>
      <c r="U9" s="35" t="s">
        <v>100</v>
      </c>
      <c r="V9" s="153" t="s">
        <v>101</v>
      </c>
      <c r="W9" s="154" t="s">
        <v>102</v>
      </c>
    </row>
    <row r="10" spans="2:23" ht="176.1" customHeight="1" thickBot="1">
      <c r="B10" s="531"/>
      <c r="C10" s="533"/>
      <c r="D10" s="27"/>
      <c r="E10" s="28"/>
      <c r="F10" s="28"/>
      <c r="G10" s="28"/>
      <c r="H10" s="28"/>
      <c r="I10" s="535"/>
      <c r="J10" s="28" t="s">
        <v>103</v>
      </c>
      <c r="K10" s="28" t="str">
        <f>IFERROR(VLOOKUP(J10,'[1]Riesgos de corrupción'!$C$83:$D$118,2,0),0)</f>
        <v>Pérdida de recursos públicos y/o incumplimiento de metas por inadecuada ejecución y/o seguimiento a la ejecución del contrato</v>
      </c>
      <c r="L10" s="28" t="s">
        <v>104</v>
      </c>
      <c r="M10" s="29" t="s">
        <v>105</v>
      </c>
      <c r="N10" s="28" t="s">
        <v>106</v>
      </c>
      <c r="O10" s="537"/>
      <c r="P10" s="40" t="s">
        <v>96</v>
      </c>
      <c r="Q10" s="40" t="s">
        <v>97</v>
      </c>
      <c r="R10" s="24" t="s">
        <v>98</v>
      </c>
      <c r="S10" s="24" t="s">
        <v>99</v>
      </c>
      <c r="T10" s="24" t="s">
        <v>99</v>
      </c>
      <c r="U10" s="35" t="s">
        <v>107</v>
      </c>
      <c r="V10" s="153" t="s">
        <v>101</v>
      </c>
      <c r="W10" s="154" t="s">
        <v>102</v>
      </c>
    </row>
    <row r="11" spans="2:23" ht="177.95" customHeight="1" thickBot="1">
      <c r="B11" s="530" t="s">
        <v>108</v>
      </c>
      <c r="C11" s="532" t="s">
        <v>109</v>
      </c>
      <c r="D11" s="20" t="s">
        <v>110</v>
      </c>
      <c r="E11" s="21" t="str">
        <f>IFERROR(VLOOKUP(D11,'[1]Riesgos de corrupción'!$Q$9:$R$44,2,0),0)</f>
        <v>Análisis equivocado frente al tipo de proceso contractual adelantado.</v>
      </c>
      <c r="F11" s="22" t="s">
        <v>111</v>
      </c>
      <c r="G11" s="22" t="s">
        <v>112</v>
      </c>
      <c r="H11" s="22" t="s">
        <v>113</v>
      </c>
      <c r="I11" s="534" t="str">
        <f>IFERROR(VLOOKUP(B11,'[1]Riesgos de corrupción'!$C$123:$M$140,10,0),0)</f>
        <v>Alto</v>
      </c>
      <c r="J11" s="21" t="s">
        <v>92</v>
      </c>
      <c r="K11" s="21" t="str">
        <f>IFERROR(VLOOKUP(J11,'[1]Riesgos de corrupción'!$C$83:$D$118,2,0),0)</f>
        <v>Favorecimiento de intereses privados por violación del principio de transparencia y debido proceso</v>
      </c>
      <c r="L11" s="21" t="s">
        <v>93</v>
      </c>
      <c r="M11" s="23" t="s">
        <v>94</v>
      </c>
      <c r="N11" s="21" t="s">
        <v>95</v>
      </c>
      <c r="O11" s="536" t="str">
        <f>IFERROR(VLOOKUP(B11,'[1]Riesgos de corrupción'!$C$123:$M$140,11,0),0)</f>
        <v>Moderado</v>
      </c>
      <c r="P11" s="40" t="s">
        <v>96</v>
      </c>
      <c r="Q11" s="40" t="s">
        <v>97</v>
      </c>
      <c r="R11" s="24" t="s">
        <v>98</v>
      </c>
      <c r="S11" s="24" t="s">
        <v>99</v>
      </c>
      <c r="T11" s="24" t="s">
        <v>99</v>
      </c>
      <c r="U11" s="35" t="s">
        <v>114</v>
      </c>
      <c r="V11" s="35" t="s">
        <v>115</v>
      </c>
      <c r="W11" s="154" t="s">
        <v>102</v>
      </c>
    </row>
    <row r="12" spans="2:23" ht="189" customHeight="1" thickBot="1">
      <c r="B12" s="531"/>
      <c r="C12" s="533"/>
      <c r="D12" s="27" t="s">
        <v>116</v>
      </c>
      <c r="E12" s="28" t="str">
        <f>IFERROR(VLOOKUP(D12,'[1]Riesgos de corrupción'!$Q$9:$R$44,2,0),0)</f>
        <v>Verificación inadecuada del objeto integral de la contratación a realizar.</v>
      </c>
      <c r="F12" s="31" t="s">
        <v>117</v>
      </c>
      <c r="G12" s="31" t="s">
        <v>90</v>
      </c>
      <c r="H12" s="31" t="s">
        <v>91</v>
      </c>
      <c r="I12" s="535"/>
      <c r="J12" s="28" t="s">
        <v>103</v>
      </c>
      <c r="K12" s="28" t="str">
        <f>IFERROR(VLOOKUP(J12,'[1]Riesgos de corrupción'!$C$83:$D$118,2,0),0)</f>
        <v>Pérdida de recursos públicos y/o incumplimiento de metas por inadecuada ejecución y/o seguimiento a la ejecución del contrato</v>
      </c>
      <c r="L12" s="28" t="s">
        <v>104</v>
      </c>
      <c r="M12" s="29" t="s">
        <v>105</v>
      </c>
      <c r="N12" s="28" t="s">
        <v>106</v>
      </c>
      <c r="O12" s="537"/>
      <c r="P12" s="40" t="s">
        <v>96</v>
      </c>
      <c r="Q12" s="40" t="s">
        <v>97</v>
      </c>
      <c r="R12" s="24" t="s">
        <v>98</v>
      </c>
      <c r="S12" s="24" t="s">
        <v>99</v>
      </c>
      <c r="T12" s="24" t="s">
        <v>99</v>
      </c>
      <c r="U12" s="155" t="s">
        <v>114</v>
      </c>
      <c r="V12" s="35" t="s">
        <v>118</v>
      </c>
      <c r="W12" s="154" t="s">
        <v>102</v>
      </c>
    </row>
    <row r="13" spans="2:23" ht="133.5" customHeight="1" thickBot="1">
      <c r="B13" s="530" t="s">
        <v>119</v>
      </c>
      <c r="C13" s="554" t="s">
        <v>120</v>
      </c>
      <c r="D13" s="538" t="s">
        <v>121</v>
      </c>
      <c r="E13" s="538" t="str">
        <f>IFERROR(VLOOKUP(D13,'[1]Riesgos de corrupción'!$Q$9:$R$44,2,0),0)</f>
        <v>Fallas en la verificación de las especificaciones a contratar</v>
      </c>
      <c r="F13" s="22" t="s">
        <v>122</v>
      </c>
      <c r="G13" s="22" t="s">
        <v>90</v>
      </c>
      <c r="H13" s="22" t="s">
        <v>123</v>
      </c>
      <c r="I13" s="540" t="str">
        <f>IFERROR(VLOOKUP(B13,'[1]Riesgos de corrupción'!$C$123:$M$140,10,0),0)</f>
        <v>Alto</v>
      </c>
      <c r="J13" s="21" t="s">
        <v>92</v>
      </c>
      <c r="K13" s="21" t="str">
        <f>IFERROR(VLOOKUP(J13,'[1]Riesgos de corrupción'!$C$83:$D$118,2,0),0)</f>
        <v>Favorecimiento de intereses privados por violación del principio de transparencia y debido proceso</v>
      </c>
      <c r="L13" s="21" t="s">
        <v>93</v>
      </c>
      <c r="M13" s="23" t="s">
        <v>94</v>
      </c>
      <c r="N13" s="21" t="s">
        <v>95</v>
      </c>
      <c r="O13" s="544" t="str">
        <f>IFERROR(VLOOKUP(B13,'[1]Riesgos de corrupción'!$C$123:$M$140,11,0),0)</f>
        <v>Moderado</v>
      </c>
      <c r="P13" s="40" t="s">
        <v>124</v>
      </c>
      <c r="Q13" s="33" t="s">
        <v>125</v>
      </c>
      <c r="R13" s="24" t="s">
        <v>98</v>
      </c>
      <c r="S13" s="24" t="s">
        <v>99</v>
      </c>
      <c r="T13" s="24" t="s">
        <v>99</v>
      </c>
      <c r="U13" s="154" t="s">
        <v>126</v>
      </c>
      <c r="V13" s="35" t="s">
        <v>127</v>
      </c>
      <c r="W13" s="154" t="s">
        <v>102</v>
      </c>
    </row>
    <row r="14" spans="2:23" ht="135.6" customHeight="1" thickBot="1">
      <c r="B14" s="553"/>
      <c r="C14" s="555"/>
      <c r="D14" s="539"/>
      <c r="E14" s="539"/>
      <c r="F14" s="34" t="s">
        <v>128</v>
      </c>
      <c r="G14" s="34" t="s">
        <v>129</v>
      </c>
      <c r="H14" s="34" t="s">
        <v>130</v>
      </c>
      <c r="I14" s="541"/>
      <c r="J14" s="35"/>
      <c r="K14" s="35"/>
      <c r="L14" s="35"/>
      <c r="M14" s="36"/>
      <c r="N14" s="35"/>
      <c r="O14" s="545"/>
      <c r="P14" s="37" t="s">
        <v>131</v>
      </c>
      <c r="Q14" s="37" t="s">
        <v>132</v>
      </c>
      <c r="R14" s="24" t="s">
        <v>98</v>
      </c>
      <c r="S14" s="24" t="s">
        <v>99</v>
      </c>
      <c r="T14" s="24" t="s">
        <v>99</v>
      </c>
      <c r="U14" s="154" t="s">
        <v>126</v>
      </c>
      <c r="V14" s="155" t="s">
        <v>127</v>
      </c>
      <c r="W14" s="154" t="s">
        <v>102</v>
      </c>
    </row>
    <row r="15" spans="2:23" ht="175.7" customHeight="1" thickBot="1">
      <c r="B15" s="531"/>
      <c r="C15" s="556"/>
      <c r="D15" s="27" t="s">
        <v>133</v>
      </c>
      <c r="E15" s="28" t="str">
        <f>IFERROR(VLOOKUP(D15,'[1]Riesgos de corrupción'!$Q$9:$R$44,2,0),0)</f>
        <v>Inadecuada verificación de los requisitos establecidos en el estudio previo</v>
      </c>
      <c r="F15" s="39" t="s">
        <v>134</v>
      </c>
      <c r="G15" s="39" t="s">
        <v>135</v>
      </c>
      <c r="H15" s="39" t="s">
        <v>136</v>
      </c>
      <c r="I15" s="542"/>
      <c r="J15" s="28"/>
      <c r="K15" s="28"/>
      <c r="L15" s="28"/>
      <c r="M15" s="29"/>
      <c r="N15" s="28"/>
      <c r="O15" s="546"/>
      <c r="P15" s="37" t="s">
        <v>137</v>
      </c>
      <c r="Q15" s="33" t="s">
        <v>138</v>
      </c>
      <c r="R15" s="24" t="s">
        <v>98</v>
      </c>
      <c r="S15" s="24" t="s">
        <v>99</v>
      </c>
      <c r="T15" s="24" t="s">
        <v>99</v>
      </c>
      <c r="U15" s="154" t="s">
        <v>139</v>
      </c>
      <c r="V15" s="35" t="s">
        <v>140</v>
      </c>
      <c r="W15" s="154" t="s">
        <v>102</v>
      </c>
    </row>
    <row r="16" spans="2:23" ht="105.95" customHeight="1" thickBot="1">
      <c r="B16" s="547" t="s">
        <v>141</v>
      </c>
      <c r="C16" s="549" t="s">
        <v>142</v>
      </c>
      <c r="D16" s="41" t="s">
        <v>143</v>
      </c>
      <c r="E16" s="42" t="s">
        <v>144</v>
      </c>
      <c r="F16" s="43" t="s">
        <v>145</v>
      </c>
      <c r="G16" s="42" t="s">
        <v>90</v>
      </c>
      <c r="H16" s="42" t="s">
        <v>146</v>
      </c>
      <c r="I16" s="534" t="str">
        <f>IFERROR(VLOOKUP(B16,'[1]Riesgos de corrupción'!$C$123:$M$140,10,0),0)</f>
        <v>Alto</v>
      </c>
      <c r="J16" s="21" t="s">
        <v>92</v>
      </c>
      <c r="K16" s="21" t="str">
        <f>IFERROR(VLOOKUP(J16,'[1]Riesgos de corrupción'!$C$83:$D$118,2,0),0)</f>
        <v>Favorecimiento de intereses privados por violación del principio de transparencia y debido proceso</v>
      </c>
      <c r="L16" s="21" t="s">
        <v>93</v>
      </c>
      <c r="M16" s="23" t="s">
        <v>94</v>
      </c>
      <c r="N16" s="21" t="s">
        <v>95</v>
      </c>
      <c r="O16" s="536" t="str">
        <f>IFERROR(VLOOKUP(B16,'[1]Riesgos de corrupción'!$C$123:$M$140,11,0),0)</f>
        <v>Moderado</v>
      </c>
      <c r="P16" s="40" t="s">
        <v>124</v>
      </c>
      <c r="Q16" s="33" t="s">
        <v>125</v>
      </c>
      <c r="R16" s="24" t="s">
        <v>98</v>
      </c>
      <c r="S16" s="24" t="s">
        <v>99</v>
      </c>
      <c r="T16" s="24" t="s">
        <v>99</v>
      </c>
      <c r="U16" s="154" t="s">
        <v>147</v>
      </c>
      <c r="V16" s="35" t="s">
        <v>148</v>
      </c>
      <c r="W16" s="154" t="s">
        <v>102</v>
      </c>
    </row>
    <row r="17" spans="2:23" ht="124.5" thickBot="1">
      <c r="B17" s="548"/>
      <c r="C17" s="550"/>
      <c r="D17" s="44" t="s">
        <v>121</v>
      </c>
      <c r="E17" s="34" t="s">
        <v>149</v>
      </c>
      <c r="F17" s="34" t="s">
        <v>150</v>
      </c>
      <c r="G17" s="34" t="s">
        <v>90</v>
      </c>
      <c r="H17" s="34" t="s">
        <v>151</v>
      </c>
      <c r="I17" s="535"/>
      <c r="J17" s="28"/>
      <c r="K17" s="28"/>
      <c r="L17" s="28"/>
      <c r="M17" s="29"/>
      <c r="N17" s="28"/>
      <c r="O17" s="537"/>
      <c r="P17" s="45" t="s">
        <v>152</v>
      </c>
      <c r="Q17" s="40" t="s">
        <v>153</v>
      </c>
      <c r="R17" s="24" t="s">
        <v>98</v>
      </c>
      <c r="S17" s="24" t="s">
        <v>99</v>
      </c>
      <c r="T17" s="24" t="s">
        <v>99</v>
      </c>
      <c r="U17" s="154" t="s">
        <v>154</v>
      </c>
      <c r="V17" s="35" t="s">
        <v>155</v>
      </c>
      <c r="W17" s="154" t="s">
        <v>102</v>
      </c>
    </row>
    <row r="18" spans="2:23" ht="215.1" customHeight="1" thickBot="1">
      <c r="B18" s="530" t="s">
        <v>156</v>
      </c>
      <c r="C18" s="551" t="s">
        <v>157</v>
      </c>
      <c r="D18" s="20" t="s">
        <v>158</v>
      </c>
      <c r="E18" s="21" t="str">
        <f>IFERROR(VLOOKUP(D18,'[1]Riesgos de corrupción'!$Q$9:$R$44,2,0),0)</f>
        <v xml:space="preserve">Análisis sesgado de los hechos materia de incumplimiento </v>
      </c>
      <c r="F18" s="22" t="s">
        <v>159</v>
      </c>
      <c r="G18" s="22" t="s">
        <v>90</v>
      </c>
      <c r="H18" s="22" t="s">
        <v>160</v>
      </c>
      <c r="I18" s="540" t="str">
        <f>IFERROR(VLOOKUP(B18,'[1]Riesgos de corrupción'!$C$123:$M$140,10,0),0)</f>
        <v>Alto</v>
      </c>
      <c r="J18" s="21" t="s">
        <v>92</v>
      </c>
      <c r="K18" s="21" t="str">
        <f>IFERROR(VLOOKUP(J18,'[1]Riesgos de corrupción'!$C$83:$D$118,2,0),0)</f>
        <v>Favorecimiento de intereses privados por violación del principio de transparencia y debido proceso</v>
      </c>
      <c r="L18" s="21" t="s">
        <v>93</v>
      </c>
      <c r="M18" s="23" t="s">
        <v>94</v>
      </c>
      <c r="N18" s="21" t="s">
        <v>95</v>
      </c>
      <c r="O18" s="544" t="str">
        <f>IFERROR(VLOOKUP(B18,'[1]Riesgos de corrupción'!$C$123:$M$140,11,0),0)</f>
        <v>Moderado</v>
      </c>
      <c r="P18" s="46" t="s">
        <v>161</v>
      </c>
      <c r="Q18" s="47" t="s">
        <v>162</v>
      </c>
      <c r="R18" s="24" t="s">
        <v>98</v>
      </c>
      <c r="S18" s="24" t="s">
        <v>99</v>
      </c>
      <c r="T18" s="24" t="s">
        <v>99</v>
      </c>
      <c r="U18" s="154" t="s">
        <v>163</v>
      </c>
      <c r="V18" s="35" t="s">
        <v>164</v>
      </c>
      <c r="W18" s="154" t="s">
        <v>102</v>
      </c>
    </row>
    <row r="19" spans="2:23" ht="210.95" customHeight="1" thickBot="1">
      <c r="B19" s="531"/>
      <c r="C19" s="552"/>
      <c r="D19" s="27" t="s">
        <v>165</v>
      </c>
      <c r="E19" s="28" t="str">
        <f>IFERROR(VLOOKUP(D19,'[1]Riesgos de corrupción'!$Q$9:$R$44,2,0),0)</f>
        <v>Inadecuado seguimiento al desarrollo de la supervisión por parte del superior jerárquico</v>
      </c>
      <c r="F19" s="31" t="s">
        <v>166</v>
      </c>
      <c r="G19" s="31" t="s">
        <v>90</v>
      </c>
      <c r="H19" s="31" t="s">
        <v>167</v>
      </c>
      <c r="I19" s="542"/>
      <c r="J19" s="28"/>
      <c r="K19" s="28"/>
      <c r="L19" s="28"/>
      <c r="M19" s="29"/>
      <c r="N19" s="28"/>
      <c r="O19" s="546"/>
      <c r="P19" s="46" t="s">
        <v>168</v>
      </c>
      <c r="Q19" s="46" t="s">
        <v>169</v>
      </c>
      <c r="R19" s="24" t="s">
        <v>98</v>
      </c>
      <c r="S19" s="24" t="s">
        <v>99</v>
      </c>
      <c r="T19" s="24" t="s">
        <v>99</v>
      </c>
      <c r="U19" s="154" t="s">
        <v>170</v>
      </c>
      <c r="V19" s="35" t="s">
        <v>171</v>
      </c>
      <c r="W19" s="154" t="s">
        <v>102</v>
      </c>
    </row>
    <row r="20" spans="2:23" ht="135" customHeight="1" thickBot="1">
      <c r="B20" s="530" t="s">
        <v>172</v>
      </c>
      <c r="C20" s="532" t="s">
        <v>173</v>
      </c>
      <c r="D20" s="20" t="s">
        <v>174</v>
      </c>
      <c r="E20" s="21" t="str">
        <f>IFERROR(VLOOKUP(D20,'[1]Riesgos de corrupción'!$Q$9:$R$44,2,0),0)</f>
        <v xml:space="preserve">Estructuración de la liquidación de manera superficial </v>
      </c>
      <c r="F20" s="22" t="s">
        <v>175</v>
      </c>
      <c r="G20" s="22" t="s">
        <v>90</v>
      </c>
      <c r="H20" s="22" t="s">
        <v>176</v>
      </c>
      <c r="I20" s="534" t="str">
        <f>IFERROR(VLOOKUP(B20,'[1]Riesgos de corrupción'!$C$123:$M$140,10,0),0)</f>
        <v>Alto</v>
      </c>
      <c r="J20" s="21" t="s">
        <v>92</v>
      </c>
      <c r="K20" s="21" t="str">
        <f>IFERROR(VLOOKUP(J20,'[1]Riesgos de corrupción'!$C$83:$D$118,2,0),0)</f>
        <v>Favorecimiento de intereses privados por violación del principio de transparencia y debido proceso</v>
      </c>
      <c r="L20" s="21" t="s">
        <v>93</v>
      </c>
      <c r="M20" s="23" t="s">
        <v>94</v>
      </c>
      <c r="N20" s="21" t="s">
        <v>95</v>
      </c>
      <c r="O20" s="536" t="str">
        <f>IFERROR(VLOOKUP(B20,'[1]Riesgos de corrupción'!$C$123:$M$140,11,0),0)</f>
        <v>Moderado</v>
      </c>
      <c r="P20" s="46" t="s">
        <v>177</v>
      </c>
      <c r="Q20" s="46" t="s">
        <v>178</v>
      </c>
      <c r="R20" s="24" t="s">
        <v>98</v>
      </c>
      <c r="S20" s="24" t="s">
        <v>99</v>
      </c>
      <c r="T20" s="24" t="s">
        <v>99</v>
      </c>
      <c r="U20" s="154" t="s">
        <v>179</v>
      </c>
      <c r="V20" s="35" t="s">
        <v>171</v>
      </c>
      <c r="W20" s="154" t="s">
        <v>102</v>
      </c>
    </row>
    <row r="21" spans="2:23" ht="218.45" customHeight="1" thickBot="1">
      <c r="B21" s="531"/>
      <c r="C21" s="533"/>
      <c r="D21" s="27" t="s">
        <v>180</v>
      </c>
      <c r="E21" s="28" t="str">
        <f>IFERROR(VLOOKUP(D21,'[1]Riesgos de corrupción'!$Q$9:$R$44,2,0),0)</f>
        <v xml:space="preserve">Demora injustificada del borrador del acta de liquidación </v>
      </c>
      <c r="F21" s="31" t="s">
        <v>181</v>
      </c>
      <c r="G21" s="31" t="s">
        <v>90</v>
      </c>
      <c r="H21" s="31" t="s">
        <v>182</v>
      </c>
      <c r="I21" s="535"/>
      <c r="J21" s="28" t="s">
        <v>103</v>
      </c>
      <c r="K21" s="28" t="str">
        <f>IFERROR(VLOOKUP(J21,'[1]Riesgos de corrupción'!$C$83:$D$118,2,0),0)</f>
        <v>Pérdida de recursos públicos y/o incumplimiento de metas por inadecuada ejecución y/o seguimiento a la ejecución del contrato</v>
      </c>
      <c r="L21" s="28" t="s">
        <v>104</v>
      </c>
      <c r="M21" s="29" t="s">
        <v>105</v>
      </c>
      <c r="N21" s="28" t="s">
        <v>106</v>
      </c>
      <c r="O21" s="537"/>
      <c r="P21" s="46" t="s">
        <v>183</v>
      </c>
      <c r="Q21" s="46" t="s">
        <v>184</v>
      </c>
      <c r="R21" s="24" t="s">
        <v>98</v>
      </c>
      <c r="S21" s="24" t="s">
        <v>99</v>
      </c>
      <c r="T21" s="24" t="s">
        <v>99</v>
      </c>
      <c r="U21" s="154" t="s">
        <v>179</v>
      </c>
      <c r="V21" s="35" t="s">
        <v>171</v>
      </c>
      <c r="W21" s="154" t="s">
        <v>102</v>
      </c>
    </row>
  </sheetData>
  <mergeCells count="42">
    <mergeCell ref="B13:B15"/>
    <mergeCell ref="C13:C15"/>
    <mergeCell ref="D13:D14"/>
    <mergeCell ref="B20:B21"/>
    <mergeCell ref="C20:C21"/>
    <mergeCell ref="I20:I21"/>
    <mergeCell ref="O20:O21"/>
    <mergeCell ref="B16:B17"/>
    <mergeCell ref="C16:C17"/>
    <mergeCell ref="I16:I17"/>
    <mergeCell ref="O16:O17"/>
    <mergeCell ref="B18:B19"/>
    <mergeCell ref="C18:C19"/>
    <mergeCell ref="I18:I19"/>
    <mergeCell ref="O18:O19"/>
    <mergeCell ref="E13:E14"/>
    <mergeCell ref="I13:I15"/>
    <mergeCell ref="J7:K7"/>
    <mergeCell ref="L7:N7"/>
    <mergeCell ref="P7:T7"/>
    <mergeCell ref="O13:O15"/>
    <mergeCell ref="U7:W7"/>
    <mergeCell ref="B11:B12"/>
    <mergeCell ref="C11:C12"/>
    <mergeCell ref="I11:I12"/>
    <mergeCell ref="O11:O12"/>
    <mergeCell ref="B9:B10"/>
    <mergeCell ref="C9:C10"/>
    <mergeCell ref="I9:I10"/>
    <mergeCell ref="O9:O10"/>
    <mergeCell ref="B1:C3"/>
    <mergeCell ref="D1:L1"/>
    <mergeCell ref="M1:O1"/>
    <mergeCell ref="D2:L2"/>
    <mergeCell ref="M2:O2"/>
    <mergeCell ref="D3:L3"/>
    <mergeCell ref="M3:O3"/>
    <mergeCell ref="B5:C5"/>
    <mergeCell ref="D5:H5"/>
    <mergeCell ref="B7:C7"/>
    <mergeCell ref="D7:E7"/>
    <mergeCell ref="F7:H7"/>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'C:\Users\51966169\Downloads\[APO1 Adquisicion Bienes y Servicios Riesgos Corrupción 2024V1 DICIEMBRE (1).xlsx]Riesgos de corrupción'!#REF!</xm:f>
          </x14:formula1>
          <xm:sqref>C9:C21 D9:D13 D15:D21 J9:J21</xm:sqref>
        </x14:dataValidation>
        <x14:dataValidation type="list" allowBlank="1" showInputMessage="1" showErrorMessage="1" xr:uid="{00000000-0002-0000-0100-000003000000}">
          <x14:formula1>
            <xm:f>'C:\Users\51966169\Downloads\[APO1 Adquisicion Bienes y Servicios Riesgos Corrupción 2024V1 DICIEMBRE (1).xlsx]Lista'!#REF!</xm:f>
          </x14:formula1>
          <xm:sqref>R9:R21</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W17"/>
  <sheetViews>
    <sheetView topLeftCell="F13" zoomScale="70" zoomScaleNormal="70" workbookViewId="0">
      <selection activeCell="F15" sqref="A15:XFD17"/>
    </sheetView>
  </sheetViews>
  <sheetFormatPr defaultColWidth="11.42578125" defaultRowHeight="14.45"/>
  <cols>
    <col min="1" max="1" width="2.5703125" customWidth="1"/>
    <col min="2" max="2" width="22" customWidth="1"/>
    <col min="3" max="3" width="32.5703125" customWidth="1"/>
    <col min="4" max="4" width="21.5703125" customWidth="1"/>
    <col min="5" max="5" width="44.42578125" customWidth="1"/>
    <col min="6" max="7" width="62.5703125" customWidth="1"/>
    <col min="8" max="8" width="20" customWidth="1"/>
    <col min="9" max="9" width="17" hidden="1" customWidth="1"/>
    <col min="10" max="10" width="15.42578125" hidden="1" customWidth="1"/>
    <col min="11" max="11" width="25.140625" hidden="1" customWidth="1"/>
    <col min="12" max="12" width="48.140625" hidden="1" customWidth="1"/>
    <col min="13" max="13" width="25.5703125" hidden="1" customWidth="1"/>
    <col min="14" max="14" width="29" hidden="1" customWidth="1"/>
    <col min="15" max="15" width="21.42578125" customWidth="1"/>
    <col min="16" max="16" width="59.5703125" customWidth="1"/>
    <col min="17" max="17" width="50.42578125" customWidth="1"/>
    <col min="18" max="20" width="19.140625" customWidth="1"/>
    <col min="21" max="21" width="72.85546875" customWidth="1"/>
    <col min="22" max="22" width="40.28515625" customWidth="1"/>
    <col min="23" max="23" width="26.42578125" customWidth="1"/>
  </cols>
  <sheetData>
    <row r="1" spans="2:23" s="48" customFormat="1" ht="20.100000000000001">
      <c r="B1" s="523"/>
      <c r="C1" s="523"/>
      <c r="D1" s="524" t="s">
        <v>49</v>
      </c>
      <c r="E1" s="524"/>
      <c r="F1" s="524"/>
      <c r="G1" s="524"/>
      <c r="H1" s="524"/>
      <c r="I1" s="524"/>
      <c r="J1" s="524"/>
      <c r="K1" s="524"/>
      <c r="L1" s="524"/>
      <c r="M1" s="525" t="s">
        <v>50</v>
      </c>
      <c r="N1" s="526"/>
      <c r="O1" s="527"/>
    </row>
    <row r="2" spans="2:23" s="48" customFormat="1" ht="20.100000000000001">
      <c r="B2" s="523"/>
      <c r="C2" s="523"/>
      <c r="D2" s="524" t="s">
        <v>51</v>
      </c>
      <c r="E2" s="524"/>
      <c r="F2" s="524"/>
      <c r="G2" s="524"/>
      <c r="H2" s="524"/>
      <c r="I2" s="524"/>
      <c r="J2" s="524"/>
      <c r="K2" s="524"/>
      <c r="L2" s="524"/>
      <c r="M2" s="525" t="s">
        <v>52</v>
      </c>
      <c r="N2" s="526"/>
      <c r="O2" s="527"/>
    </row>
    <row r="3" spans="2:23" s="48" customFormat="1" ht="20.100000000000001">
      <c r="B3" s="523"/>
      <c r="C3" s="523"/>
      <c r="D3" s="524" t="s">
        <v>53</v>
      </c>
      <c r="E3" s="524"/>
      <c r="F3" s="524"/>
      <c r="G3" s="524"/>
      <c r="H3" s="524"/>
      <c r="I3" s="524"/>
      <c r="J3" s="524"/>
      <c r="K3" s="524"/>
      <c r="L3" s="524"/>
      <c r="M3" s="525" t="s">
        <v>54</v>
      </c>
      <c r="N3" s="526"/>
      <c r="O3" s="527"/>
    </row>
    <row r="4" spans="2:23" s="48" customFormat="1" ht="15.6"/>
    <row r="5" spans="2:23" s="48" customFormat="1" ht="18">
      <c r="B5" s="516" t="s">
        <v>55</v>
      </c>
      <c r="C5" s="516"/>
      <c r="D5" s="517" t="s">
        <v>1099</v>
      </c>
      <c r="E5" s="517"/>
      <c r="F5" s="517"/>
      <c r="G5" s="517"/>
      <c r="H5" s="7"/>
      <c r="I5" s="7"/>
      <c r="J5" s="7"/>
      <c r="K5" s="7"/>
      <c r="L5" s="7"/>
      <c r="M5" s="7"/>
      <c r="N5" s="7"/>
      <c r="O5" s="7"/>
    </row>
    <row r="6" spans="2:23" ht="15" thickBot="1"/>
    <row r="7" spans="2:23" ht="30.95">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47.1" thickBot="1">
      <c r="B8" s="52" t="s">
        <v>66</v>
      </c>
      <c r="C8" s="53" t="s">
        <v>67</v>
      </c>
      <c r="D8" s="53" t="s">
        <v>68</v>
      </c>
      <c r="E8" s="53" t="s">
        <v>69</v>
      </c>
      <c r="F8" s="54" t="s">
        <v>70</v>
      </c>
      <c r="G8" s="55" t="s">
        <v>71</v>
      </c>
      <c r="H8" s="55" t="s">
        <v>72</v>
      </c>
      <c r="I8" s="55" t="s">
        <v>73</v>
      </c>
      <c r="J8" s="53" t="s">
        <v>74</v>
      </c>
      <c r="K8" s="56" t="s">
        <v>75</v>
      </c>
      <c r="L8" s="53" t="s">
        <v>70</v>
      </c>
      <c r="M8" s="53" t="s">
        <v>76</v>
      </c>
      <c r="N8" s="53" t="s">
        <v>77</v>
      </c>
      <c r="O8" s="55" t="s">
        <v>78</v>
      </c>
      <c r="P8" s="57" t="s">
        <v>79</v>
      </c>
      <c r="Q8" s="57" t="s">
        <v>80</v>
      </c>
      <c r="R8" s="57" t="s">
        <v>81</v>
      </c>
      <c r="S8" s="57" t="s">
        <v>82</v>
      </c>
      <c r="T8" s="57" t="s">
        <v>83</v>
      </c>
      <c r="U8" s="58" t="s">
        <v>84</v>
      </c>
      <c r="V8" s="58" t="s">
        <v>85</v>
      </c>
      <c r="W8" s="59" t="s">
        <v>81</v>
      </c>
    </row>
    <row r="9" spans="2:23" ht="143.1" customHeight="1">
      <c r="B9" s="530" t="s">
        <v>1100</v>
      </c>
      <c r="C9" s="532" t="s">
        <v>1101</v>
      </c>
      <c r="D9" s="254" t="s">
        <v>1102</v>
      </c>
      <c r="E9" s="254" t="str">
        <f>IFERROR(VLOOKUP(D9,'[17]Riesgos de corrupción'!$Q$9:$R$16,2,0),0)</f>
        <v>Contacto con el beneficiario del titulo minero, ingenieros y técnicos asignados a las visitas donde se generen espacios de persuasión sobre decisiones de la Entidad para beneficio mutuo.</v>
      </c>
      <c r="F9" s="263" t="s">
        <v>1103</v>
      </c>
      <c r="G9" s="136" t="s">
        <v>1104</v>
      </c>
      <c r="H9" s="136" t="s">
        <v>1105</v>
      </c>
      <c r="I9" s="628" t="str">
        <f>IFERROR(VLOOKUP(B9,'[17]Riesgos de corrupción'!$C$44:$M$49,10,0),0)</f>
        <v>Extremo</v>
      </c>
      <c r="J9" s="561" t="s">
        <v>670</v>
      </c>
      <c r="K9" s="573" t="str">
        <f>IFERROR(VLOOKUP(J9,'[18]Riesgos de corrupción'!$C$34:$D$39,2,0),0)</f>
        <v xml:space="preserve">Desprotección de derechos ciudadanos </v>
      </c>
      <c r="L9" s="21" t="s">
        <v>1106</v>
      </c>
      <c r="M9" s="21" t="s">
        <v>1107</v>
      </c>
      <c r="N9" s="21" t="s">
        <v>1108</v>
      </c>
      <c r="O9" s="534" t="str">
        <f>IFERROR(VLOOKUP(B9,'[17]Riesgos de corrupción'!$C$44:$M$49,11,0),0)</f>
        <v>Alto</v>
      </c>
      <c r="P9" s="69" t="s">
        <v>1109</v>
      </c>
      <c r="Q9" s="69" t="s">
        <v>1110</v>
      </c>
      <c r="R9" s="84" t="s">
        <v>98</v>
      </c>
      <c r="S9" s="84" t="s">
        <v>201</v>
      </c>
      <c r="T9" s="84" t="s">
        <v>201</v>
      </c>
      <c r="U9" s="599" t="s">
        <v>1111</v>
      </c>
      <c r="V9" s="599" t="s">
        <v>1112</v>
      </c>
      <c r="W9" s="579" t="s">
        <v>555</v>
      </c>
    </row>
    <row r="10" spans="2:23" ht="143.1" customHeight="1">
      <c r="B10" s="553"/>
      <c r="C10" s="700"/>
      <c r="D10" s="602" t="s">
        <v>1113</v>
      </c>
      <c r="E10" s="602" t="str">
        <f>IFERROR(VLOOKUP(D10,'[17]Riesgos de corrupción'!$Q$9:$R$16,2,0),0)</f>
        <v>Propuestas por parte de los servidores de la ANM hacia los titulares mineros para generar informes de visita que no cumplen con la norma buscando un interés económico</v>
      </c>
      <c r="F10" s="131" t="s">
        <v>1103</v>
      </c>
      <c r="G10" s="131" t="s">
        <v>1104</v>
      </c>
      <c r="H10" s="131" t="s">
        <v>1105</v>
      </c>
      <c r="I10" s="775"/>
      <c r="J10" s="562"/>
      <c r="K10" s="603"/>
      <c r="L10" s="131" t="s">
        <v>677</v>
      </c>
      <c r="M10" s="131" t="s">
        <v>1107</v>
      </c>
      <c r="N10" s="131" t="s">
        <v>1114</v>
      </c>
      <c r="O10" s="683"/>
      <c r="P10" s="78" t="s">
        <v>1115</v>
      </c>
      <c r="Q10" s="97" t="s">
        <v>1110</v>
      </c>
      <c r="R10" s="97" t="s">
        <v>98</v>
      </c>
      <c r="S10" s="97" t="s">
        <v>201</v>
      </c>
      <c r="T10" s="97" t="s">
        <v>201</v>
      </c>
      <c r="U10" s="593"/>
      <c r="V10" s="593"/>
      <c r="W10" s="813"/>
    </row>
    <row r="11" spans="2:23" ht="228.95" customHeight="1" thickBot="1">
      <c r="B11" s="553"/>
      <c r="C11" s="700"/>
      <c r="D11" s="603"/>
      <c r="E11" s="603"/>
      <c r="F11" s="131" t="s">
        <v>1116</v>
      </c>
      <c r="G11" s="131" t="s">
        <v>1104</v>
      </c>
      <c r="H11" s="131" t="s">
        <v>1105</v>
      </c>
      <c r="I11" s="775"/>
      <c r="J11" s="27" t="s">
        <v>684</v>
      </c>
      <c r="K11" s="30" t="str">
        <f>IFERROR(VLOOKUP(J11,'[18]Riesgos de corrupción'!$C$34:$D$39,2,0),0)</f>
        <v>Favorecimiento de intereses privados</v>
      </c>
      <c r="L11" s="28" t="s">
        <v>1106</v>
      </c>
      <c r="M11" s="28" t="s">
        <v>1107</v>
      </c>
      <c r="N11" s="28" t="s">
        <v>1108</v>
      </c>
      <c r="O11" s="683"/>
      <c r="P11" s="97"/>
      <c r="Q11" s="97"/>
      <c r="R11" s="97"/>
      <c r="S11" s="97"/>
      <c r="T11" s="97"/>
      <c r="U11" s="35" t="s">
        <v>1117</v>
      </c>
      <c r="V11" s="35" t="s">
        <v>1118</v>
      </c>
      <c r="W11" s="181" t="s">
        <v>1119</v>
      </c>
    </row>
    <row r="12" spans="2:23" ht="114" customHeight="1">
      <c r="B12" s="530" t="s">
        <v>1120</v>
      </c>
      <c r="C12" s="532" t="s">
        <v>1121</v>
      </c>
      <c r="D12" s="65" t="s">
        <v>133</v>
      </c>
      <c r="E12" s="65" t="str">
        <f>IFERROR(VLOOKUP(D12,'[17]Riesgos de corrupción'!$Q$9:$R$16,2,0),0)</f>
        <v>Debilidades en los controles de seguridad en las ESSM que permitan sacar equipos sin autorización.</v>
      </c>
      <c r="F12" s="137" t="s">
        <v>1122</v>
      </c>
      <c r="G12" s="138" t="s">
        <v>1104</v>
      </c>
      <c r="H12" s="138" t="s">
        <v>1123</v>
      </c>
      <c r="I12" s="628" t="str">
        <f>IFERROR(VLOOKUP(B12,'[17]Riesgos de corrupción'!$C$44:$M$49,10,0),0)</f>
        <v>Extremo</v>
      </c>
      <c r="J12" s="561" t="s">
        <v>670</v>
      </c>
      <c r="K12" s="573" t="str">
        <f>IFERROR(VLOOKUP(J12,'[18]Riesgos de corrupción'!$C$34:$D$39,2,0),0)</f>
        <v xml:space="preserve">Desprotección de derechos ciudadanos </v>
      </c>
      <c r="L12" s="21" t="s">
        <v>1106</v>
      </c>
      <c r="M12" s="21" t="s">
        <v>1107</v>
      </c>
      <c r="N12" s="21" t="s">
        <v>1108</v>
      </c>
      <c r="O12" s="540" t="str">
        <f>IFERROR(VLOOKUP(B12,'[17]Riesgos de corrupción'!$C$44:$M$49,11,0),0)</f>
        <v>Alto</v>
      </c>
      <c r="P12" s="69" t="s">
        <v>1124</v>
      </c>
      <c r="Q12" s="264" t="s">
        <v>1110</v>
      </c>
      <c r="R12" s="84" t="s">
        <v>98</v>
      </c>
      <c r="S12" s="69" t="s">
        <v>201</v>
      </c>
      <c r="T12" s="69" t="s">
        <v>201</v>
      </c>
      <c r="U12" s="599" t="s">
        <v>1125</v>
      </c>
      <c r="V12" s="599" t="s">
        <v>1126</v>
      </c>
      <c r="W12" s="579" t="s">
        <v>555</v>
      </c>
    </row>
    <row r="13" spans="2:23" ht="114" customHeight="1">
      <c r="B13" s="553"/>
      <c r="C13" s="700"/>
      <c r="D13" s="74"/>
      <c r="E13" s="74"/>
      <c r="F13" s="35"/>
      <c r="G13" s="35"/>
      <c r="H13" s="35"/>
      <c r="I13" s="775"/>
      <c r="J13" s="562"/>
      <c r="K13" s="603"/>
      <c r="L13" s="131" t="s">
        <v>677</v>
      </c>
      <c r="M13" s="131" t="s">
        <v>1107</v>
      </c>
      <c r="N13" s="131" t="s">
        <v>1114</v>
      </c>
      <c r="O13" s="541"/>
      <c r="P13" s="97"/>
      <c r="Q13" s="265"/>
      <c r="R13" s="97"/>
      <c r="S13" s="97"/>
      <c r="T13" s="97"/>
      <c r="U13" s="600"/>
      <c r="V13" s="600"/>
      <c r="W13" s="580"/>
    </row>
    <row r="14" spans="2:23" ht="114" customHeight="1" thickBot="1">
      <c r="B14" s="690"/>
      <c r="C14" s="812"/>
      <c r="D14" s="85"/>
      <c r="E14" s="85"/>
      <c r="F14" s="85"/>
      <c r="G14" s="85"/>
      <c r="H14" s="85"/>
      <c r="I14" s="629"/>
      <c r="J14" s="27" t="s">
        <v>684</v>
      </c>
      <c r="K14" s="30" t="str">
        <f>IFERROR(VLOOKUP(J14,'[18]Riesgos de corrupción'!$C$34:$D$39,2,0),0)</f>
        <v>Favorecimiento de intereses privados</v>
      </c>
      <c r="L14" s="28" t="s">
        <v>1106</v>
      </c>
      <c r="M14" s="28" t="s">
        <v>1107</v>
      </c>
      <c r="N14" s="28" t="s">
        <v>1108</v>
      </c>
      <c r="O14" s="541"/>
      <c r="P14" s="89"/>
      <c r="Q14" s="89"/>
      <c r="R14" s="89"/>
      <c r="S14" s="89"/>
      <c r="T14" s="89"/>
      <c r="U14" s="601"/>
      <c r="V14" s="601"/>
      <c r="W14" s="581"/>
    </row>
    <row r="15" spans="2:23" ht="249.95" customHeight="1" thickBot="1">
      <c r="B15" s="530" t="s">
        <v>1127</v>
      </c>
      <c r="C15" s="532" t="s">
        <v>1128</v>
      </c>
      <c r="D15" s="65" t="s">
        <v>1129</v>
      </c>
      <c r="E15" s="65" t="str">
        <f>IFERROR(VLOOKUP(D15,'[17]Riesgos de corrupción'!$Q$9:$R$16,2,0),0)</f>
        <v>Contacto entre el titular, beneficiario o solicitante y el equipo investigador, donde se generen oportunidades de persuasión sobre los resultados de la investigación</v>
      </c>
      <c r="F15" s="263" t="s">
        <v>1130</v>
      </c>
      <c r="G15" s="136" t="s">
        <v>1104</v>
      </c>
      <c r="H15" s="136" t="s">
        <v>1131</v>
      </c>
      <c r="I15" s="628" t="s">
        <v>400</v>
      </c>
      <c r="J15" s="561" t="s">
        <v>670</v>
      </c>
      <c r="K15" s="573" t="str">
        <f>IFERROR(VLOOKUP(J15,'[18]Riesgos de corrupción'!$C$34:$D$39,2,0),0)</f>
        <v xml:space="preserve">Desprotección de derechos ciudadanos </v>
      </c>
      <c r="L15" s="21" t="s">
        <v>1106</v>
      </c>
      <c r="M15" s="21" t="s">
        <v>1107</v>
      </c>
      <c r="N15" s="21" t="s">
        <v>1108</v>
      </c>
      <c r="O15" s="540" t="s">
        <v>454</v>
      </c>
      <c r="P15" s="69" t="s">
        <v>1132</v>
      </c>
      <c r="Q15" s="264" t="s">
        <v>98</v>
      </c>
      <c r="R15" s="84" t="s">
        <v>98</v>
      </c>
      <c r="S15" s="84" t="s">
        <v>201</v>
      </c>
      <c r="T15" s="84" t="s">
        <v>201</v>
      </c>
      <c r="U15" s="21" t="s">
        <v>1133</v>
      </c>
      <c r="V15" s="21" t="s">
        <v>1134</v>
      </c>
      <c r="W15" s="180" t="s">
        <v>555</v>
      </c>
    </row>
    <row r="16" spans="2:23" ht="249.95" customHeight="1">
      <c r="B16" s="553"/>
      <c r="C16" s="700"/>
      <c r="D16" s="602" t="s">
        <v>1113</v>
      </c>
      <c r="E16" s="602" t="str">
        <f>IFERROR(VLOOKUP(D16,'[17]Riesgos de corrupción'!$Q$9:$R$16,2,0),0)</f>
        <v>Propuestas por parte de los servidores de la ANM hacia los titulares mineros para generar informes de visita que no cumplen con la norma buscando un interés económico</v>
      </c>
      <c r="F16" s="131" t="s">
        <v>1103</v>
      </c>
      <c r="G16" s="131" t="s">
        <v>1104</v>
      </c>
      <c r="H16" s="131" t="s">
        <v>1105</v>
      </c>
      <c r="I16" s="775"/>
      <c r="J16" s="562"/>
      <c r="K16" s="603"/>
      <c r="L16" s="131" t="s">
        <v>677</v>
      </c>
      <c r="M16" s="131" t="s">
        <v>1107</v>
      </c>
      <c r="N16" s="131" t="s">
        <v>1114</v>
      </c>
      <c r="O16" s="541"/>
      <c r="P16" s="78" t="s">
        <v>1135</v>
      </c>
      <c r="Q16" s="265" t="s">
        <v>98</v>
      </c>
      <c r="R16" s="97" t="s">
        <v>98</v>
      </c>
      <c r="S16" s="97" t="s">
        <v>201</v>
      </c>
      <c r="T16" s="97" t="s">
        <v>201</v>
      </c>
      <c r="U16" s="21" t="s">
        <v>1133</v>
      </c>
      <c r="V16" s="21" t="s">
        <v>1134</v>
      </c>
      <c r="W16" s="180" t="s">
        <v>555</v>
      </c>
    </row>
    <row r="17" spans="2:23" ht="249.95" customHeight="1" thickBot="1">
      <c r="B17" s="531"/>
      <c r="C17" s="533"/>
      <c r="D17" s="575"/>
      <c r="E17" s="575"/>
      <c r="F17" s="229" t="s">
        <v>1116</v>
      </c>
      <c r="G17" s="229" t="s">
        <v>1104</v>
      </c>
      <c r="H17" s="229" t="s">
        <v>1105</v>
      </c>
      <c r="I17" s="776"/>
      <c r="J17" s="27" t="s">
        <v>684</v>
      </c>
      <c r="K17" s="30" t="str">
        <f>IFERROR(VLOOKUP(J17,'[18]Riesgos de corrupción'!$C$34:$D$39,2,0),0)</f>
        <v>Favorecimiento de intereses privados</v>
      </c>
      <c r="L17" s="28" t="s">
        <v>1106</v>
      </c>
      <c r="M17" s="28" t="s">
        <v>1107</v>
      </c>
      <c r="N17" s="28" t="s">
        <v>1108</v>
      </c>
      <c r="O17" s="542"/>
      <c r="P17" s="96"/>
      <c r="Q17" s="96"/>
      <c r="R17" s="96"/>
      <c r="S17" s="96"/>
      <c r="T17" s="96"/>
      <c r="U17" s="35" t="s">
        <v>1117</v>
      </c>
      <c r="V17" s="35" t="s">
        <v>1118</v>
      </c>
      <c r="W17" s="181" t="s">
        <v>1119</v>
      </c>
    </row>
  </sheetData>
  <mergeCells count="44">
    <mergeCell ref="B1:C3"/>
    <mergeCell ref="D1:L1"/>
    <mergeCell ref="M1:O1"/>
    <mergeCell ref="D2:L2"/>
    <mergeCell ref="M2:O2"/>
    <mergeCell ref="D3:L3"/>
    <mergeCell ref="M3:O3"/>
    <mergeCell ref="B5:C5"/>
    <mergeCell ref="D5:G5"/>
    <mergeCell ref="B7:C7"/>
    <mergeCell ref="D7:E7"/>
    <mergeCell ref="F7:H7"/>
    <mergeCell ref="L7:N7"/>
    <mergeCell ref="P7:T7"/>
    <mergeCell ref="U7:W7"/>
    <mergeCell ref="B9:B11"/>
    <mergeCell ref="C9:C11"/>
    <mergeCell ref="I9:I11"/>
    <mergeCell ref="J9:J10"/>
    <mergeCell ref="K9:K10"/>
    <mergeCell ref="O9:O11"/>
    <mergeCell ref="U9:U10"/>
    <mergeCell ref="J7:K7"/>
    <mergeCell ref="V9:V10"/>
    <mergeCell ref="W9:W10"/>
    <mergeCell ref="D10:D11"/>
    <mergeCell ref="E10:E11"/>
    <mergeCell ref="B12:B14"/>
    <mergeCell ref="C12:C14"/>
    <mergeCell ref="I12:I14"/>
    <mergeCell ref="J12:J13"/>
    <mergeCell ref="K12:K13"/>
    <mergeCell ref="O12:O14"/>
    <mergeCell ref="E16:E17"/>
    <mergeCell ref="U12:U14"/>
    <mergeCell ref="V12:V14"/>
    <mergeCell ref="W12:W14"/>
    <mergeCell ref="O15:O17"/>
    <mergeCell ref="B15:B17"/>
    <mergeCell ref="C15:C17"/>
    <mergeCell ref="I15:I17"/>
    <mergeCell ref="J15:J16"/>
    <mergeCell ref="K15:K16"/>
    <mergeCell ref="D16:D17"/>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300-000000000000}">
          <x14:formula1>
            <xm:f>'C:\Users\52902445\AppData\Local\Microsoft\Windows\INetCache\Content.Outlook\9YT6M8FK\[MIS5 Seguridad Minera RCorrupcion Final 2023 V1.xlsx]Riesgos de corrupción'!#REF!</xm:f>
          </x14:formula1>
          <xm:sqref>J11:J12 J17 J14:J15 J9</xm:sqref>
        </x14:dataValidation>
        <x14:dataValidation type="list" allowBlank="1" showInputMessage="1" showErrorMessage="1" xr:uid="{00000000-0002-0000-1300-000001000000}">
          <x14:formula1>
            <xm:f>'C:\Users\51966169\Downloads\[MIS5 Seguridad Minera RCorrupcion  OCTUBRE 2024.xlsx]Lista'!#REF!</xm:f>
          </x14:formula1>
          <xm:sqref>R9:R17</xm:sqref>
        </x14:dataValidation>
        <x14:dataValidation type="list" allowBlank="1" showInputMessage="1" showErrorMessage="1" xr:uid="{00000000-0002-0000-1300-000002000000}">
          <x14:formula1>
            <xm:f>'C:\Users\51966169\Downloads\[MIS5 Seguridad Minera RCorrupcion  OCTUBRE 2024.xlsx]Riesgos de corrupción'!#REF!</xm:f>
          </x14:formula1>
          <xm:sqref>D9:D10 D12 D14:D16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W40"/>
  <sheetViews>
    <sheetView topLeftCell="A9" workbookViewId="0">
      <selection activeCell="U9" sqref="U9:W10"/>
    </sheetView>
  </sheetViews>
  <sheetFormatPr defaultColWidth="11.42578125" defaultRowHeight="14.45"/>
  <cols>
    <col min="21" max="21" width="60.42578125" customWidth="1"/>
    <col min="22" max="23" width="28.42578125" customWidth="1"/>
  </cols>
  <sheetData>
    <row r="1" spans="2:23" ht="20.100000000000001">
      <c r="B1" s="523"/>
      <c r="C1" s="523"/>
      <c r="D1" s="524" t="s">
        <v>49</v>
      </c>
      <c r="E1" s="524"/>
      <c r="F1" s="524"/>
      <c r="G1" s="524"/>
      <c r="H1" s="524"/>
      <c r="I1" s="524"/>
      <c r="J1" s="524"/>
      <c r="K1" s="524"/>
      <c r="L1" s="524"/>
      <c r="M1" s="525" t="s">
        <v>50</v>
      </c>
      <c r="N1" s="526"/>
      <c r="O1" s="527"/>
      <c r="P1" s="48"/>
      <c r="Q1" s="48"/>
      <c r="R1" s="48"/>
      <c r="S1" s="48"/>
      <c r="T1" s="48"/>
      <c r="U1" s="48"/>
      <c r="V1" s="48"/>
      <c r="W1" s="48"/>
    </row>
    <row r="2" spans="2:23" ht="20.100000000000001">
      <c r="B2" s="523"/>
      <c r="C2" s="523"/>
      <c r="D2" s="524" t="s">
        <v>51</v>
      </c>
      <c r="E2" s="524"/>
      <c r="F2" s="524"/>
      <c r="G2" s="524"/>
      <c r="H2" s="524"/>
      <c r="I2" s="524"/>
      <c r="J2" s="524"/>
      <c r="K2" s="524"/>
      <c r="L2" s="524"/>
      <c r="M2" s="525" t="s">
        <v>52</v>
      </c>
      <c r="N2" s="526"/>
      <c r="O2" s="527"/>
      <c r="P2" s="48"/>
      <c r="Q2" s="48"/>
      <c r="R2" s="48"/>
      <c r="S2" s="48"/>
      <c r="T2" s="48"/>
      <c r="U2" s="48"/>
      <c r="V2" s="48"/>
      <c r="W2" s="48"/>
    </row>
    <row r="3" spans="2:23" ht="20.100000000000001">
      <c r="B3" s="523"/>
      <c r="C3" s="523"/>
      <c r="D3" s="524" t="s">
        <v>53</v>
      </c>
      <c r="E3" s="524"/>
      <c r="F3" s="524"/>
      <c r="G3" s="524"/>
      <c r="H3" s="524"/>
      <c r="I3" s="524"/>
      <c r="J3" s="524"/>
      <c r="K3" s="524"/>
      <c r="L3" s="524"/>
      <c r="M3" s="525" t="s">
        <v>54</v>
      </c>
      <c r="N3" s="526"/>
      <c r="O3" s="527"/>
      <c r="P3" s="48"/>
      <c r="Q3" s="48"/>
      <c r="R3" s="48"/>
      <c r="S3" s="48"/>
      <c r="T3" s="48"/>
      <c r="U3" s="48"/>
      <c r="V3" s="48"/>
      <c r="W3" s="48"/>
    </row>
    <row r="4" spans="2:23" ht="15.6">
      <c r="B4" s="48"/>
      <c r="C4" s="48"/>
      <c r="D4" s="48"/>
      <c r="E4" s="48"/>
      <c r="F4" s="48"/>
      <c r="G4" s="48"/>
      <c r="H4" s="48"/>
      <c r="I4" s="48"/>
      <c r="J4" s="48"/>
      <c r="K4" s="48"/>
      <c r="L4" s="48"/>
      <c r="M4" s="48"/>
      <c r="N4" s="48"/>
      <c r="O4" s="48"/>
      <c r="P4" s="48"/>
      <c r="Q4" s="48"/>
      <c r="R4" s="48"/>
      <c r="S4" s="48"/>
      <c r="T4" s="48"/>
      <c r="U4" s="48"/>
      <c r="V4" s="48"/>
      <c r="W4" s="48"/>
    </row>
    <row r="5" spans="2:23" ht="18">
      <c r="B5" s="516" t="s">
        <v>55</v>
      </c>
      <c r="C5" s="516"/>
      <c r="D5" s="517" t="s">
        <v>1136</v>
      </c>
      <c r="E5" s="517"/>
      <c r="F5" s="517"/>
      <c r="G5" s="517"/>
      <c r="H5" s="517"/>
      <c r="I5" s="517"/>
      <c r="J5" s="517"/>
      <c r="K5" s="517"/>
      <c r="L5" s="517"/>
      <c r="M5" s="517"/>
      <c r="N5" s="7"/>
      <c r="O5" s="7"/>
      <c r="P5" s="48"/>
      <c r="Q5" s="48"/>
      <c r="R5" s="48"/>
      <c r="S5" s="48"/>
      <c r="T5" s="48"/>
      <c r="U5" s="48"/>
      <c r="V5" s="48"/>
      <c r="W5" s="48"/>
    </row>
    <row r="6" spans="2:23" ht="15" thickBot="1"/>
    <row r="7" spans="2:23" ht="62.1">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108.95" thickBot="1">
      <c r="B8" s="52" t="s">
        <v>66</v>
      </c>
      <c r="C8" s="53" t="s">
        <v>67</v>
      </c>
      <c r="D8" s="53" t="s">
        <v>68</v>
      </c>
      <c r="E8" s="53" t="s">
        <v>69</v>
      </c>
      <c r="F8" s="244" t="s">
        <v>70</v>
      </c>
      <c r="G8" s="279" t="s">
        <v>71</v>
      </c>
      <c r="H8" s="279" t="s">
        <v>72</v>
      </c>
      <c r="I8" s="55" t="s">
        <v>73</v>
      </c>
      <c r="J8" s="53" t="s">
        <v>74</v>
      </c>
      <c r="K8" s="56" t="s">
        <v>75</v>
      </c>
      <c r="L8" s="53" t="s">
        <v>70</v>
      </c>
      <c r="M8" s="53" t="s">
        <v>76</v>
      </c>
      <c r="N8" s="53" t="s">
        <v>77</v>
      </c>
      <c r="O8" s="55" t="s">
        <v>78</v>
      </c>
      <c r="P8" s="57" t="s">
        <v>79</v>
      </c>
      <c r="Q8" s="57" t="s">
        <v>80</v>
      </c>
      <c r="R8" s="57" t="s">
        <v>81</v>
      </c>
      <c r="S8" s="57" t="s">
        <v>82</v>
      </c>
      <c r="T8" s="57" t="s">
        <v>83</v>
      </c>
      <c r="U8" s="58" t="s">
        <v>84</v>
      </c>
      <c r="V8" s="58" t="s">
        <v>85</v>
      </c>
      <c r="W8" s="59" t="s">
        <v>81</v>
      </c>
    </row>
    <row r="9" spans="2:23" ht="409.6" thickBot="1">
      <c r="B9" s="570" t="s">
        <v>1137</v>
      </c>
      <c r="C9" s="599" t="s">
        <v>1138</v>
      </c>
      <c r="D9" s="21" t="s">
        <v>1139</v>
      </c>
      <c r="E9" s="21" t="s">
        <v>1140</v>
      </c>
      <c r="F9" s="280" t="s">
        <v>1141</v>
      </c>
      <c r="G9" s="268" t="s">
        <v>1142</v>
      </c>
      <c r="H9" s="268" t="s">
        <v>1143</v>
      </c>
      <c r="I9" s="661" t="s">
        <v>400</v>
      </c>
      <c r="J9" s="561" t="s">
        <v>1144</v>
      </c>
      <c r="K9" s="599" t="s">
        <v>1145</v>
      </c>
      <c r="L9" s="21" t="s">
        <v>1146</v>
      </c>
      <c r="M9" s="254" t="s">
        <v>1147</v>
      </c>
      <c r="N9" s="21" t="s">
        <v>1148</v>
      </c>
      <c r="O9" s="544" t="s">
        <v>403</v>
      </c>
      <c r="P9" s="69" t="s">
        <v>1149</v>
      </c>
      <c r="Q9" s="69" t="s">
        <v>1150</v>
      </c>
      <c r="R9" s="84"/>
      <c r="S9" s="84"/>
      <c r="T9" s="84"/>
      <c r="U9" s="21" t="s">
        <v>1151</v>
      </c>
      <c r="V9" s="21" t="s">
        <v>1152</v>
      </c>
      <c r="W9" s="180" t="s">
        <v>1153</v>
      </c>
    </row>
    <row r="10" spans="2:23" ht="294.95" thickBot="1">
      <c r="B10" s="572"/>
      <c r="C10" s="601"/>
      <c r="D10" s="28" t="s">
        <v>1154</v>
      </c>
      <c r="E10" s="28" t="s">
        <v>1155</v>
      </c>
      <c r="F10" s="28" t="s">
        <v>1156</v>
      </c>
      <c r="G10" s="28" t="s">
        <v>1157</v>
      </c>
      <c r="H10" s="28" t="s">
        <v>1158</v>
      </c>
      <c r="I10" s="666"/>
      <c r="J10" s="586"/>
      <c r="K10" s="601"/>
      <c r="L10" s="277" t="s">
        <v>929</v>
      </c>
      <c r="M10" s="28" t="s">
        <v>1147</v>
      </c>
      <c r="N10" s="28" t="s">
        <v>930</v>
      </c>
      <c r="O10" s="546"/>
      <c r="P10" s="92" t="s">
        <v>1159</v>
      </c>
      <c r="Q10" s="92" t="s">
        <v>1160</v>
      </c>
      <c r="R10" s="96"/>
      <c r="S10" s="96"/>
      <c r="T10" s="96"/>
      <c r="U10" s="21" t="s">
        <v>1161</v>
      </c>
      <c r="V10" s="21" t="s">
        <v>1162</v>
      </c>
      <c r="W10" s="256" t="s">
        <v>1153</v>
      </c>
    </row>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sheetData>
  <mergeCells count="22">
    <mergeCell ref="M1:O1"/>
    <mergeCell ref="M2:O2"/>
    <mergeCell ref="M3:O3"/>
    <mergeCell ref="D5:M5"/>
    <mergeCell ref="B5:C5"/>
    <mergeCell ref="D2:L2"/>
    <mergeCell ref="D3:L3"/>
    <mergeCell ref="B1:C3"/>
    <mergeCell ref="D1:L1"/>
    <mergeCell ref="B7:C7"/>
    <mergeCell ref="U7:W7"/>
    <mergeCell ref="O9:O10"/>
    <mergeCell ref="I9:I10"/>
    <mergeCell ref="J9:J10"/>
    <mergeCell ref="K9:K10"/>
    <mergeCell ref="P7:T7"/>
    <mergeCell ref="D7:E7"/>
    <mergeCell ref="F7:H7"/>
    <mergeCell ref="J7:K7"/>
    <mergeCell ref="L7:N7"/>
    <mergeCell ref="B9:B10"/>
    <mergeCell ref="C9:C10"/>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W43"/>
  <sheetViews>
    <sheetView zoomScale="90" zoomScaleNormal="90" workbookViewId="0">
      <selection activeCell="W45" sqref="W45"/>
    </sheetView>
  </sheetViews>
  <sheetFormatPr defaultColWidth="11.42578125" defaultRowHeight="14.45"/>
  <cols>
    <col min="21" max="21" width="52.5703125" customWidth="1"/>
    <col min="22" max="23" width="34.42578125" customWidth="1"/>
  </cols>
  <sheetData>
    <row r="1" spans="2:23" ht="20.100000000000001">
      <c r="B1" s="523"/>
      <c r="C1" s="523"/>
      <c r="D1" s="524" t="s">
        <v>49</v>
      </c>
      <c r="E1" s="524"/>
      <c r="F1" s="524"/>
      <c r="G1" s="524"/>
      <c r="H1" s="524"/>
      <c r="I1" s="524"/>
      <c r="J1" s="524"/>
      <c r="K1" s="524"/>
      <c r="L1" s="524"/>
      <c r="M1" s="525" t="s">
        <v>50</v>
      </c>
      <c r="N1" s="526"/>
      <c r="O1" s="527"/>
      <c r="P1" s="48"/>
      <c r="Q1" s="48"/>
      <c r="R1" s="48"/>
      <c r="S1" s="48"/>
      <c r="T1" s="48"/>
      <c r="U1" s="48"/>
      <c r="V1" s="48"/>
      <c r="W1" s="48"/>
    </row>
    <row r="2" spans="2:23" ht="20.100000000000001">
      <c r="B2" s="523"/>
      <c r="C2" s="523"/>
      <c r="D2" s="524" t="s">
        <v>51</v>
      </c>
      <c r="E2" s="524"/>
      <c r="F2" s="524"/>
      <c r="G2" s="524"/>
      <c r="H2" s="524"/>
      <c r="I2" s="524"/>
      <c r="J2" s="524"/>
      <c r="K2" s="524"/>
      <c r="L2" s="524"/>
      <c r="M2" s="525" t="s">
        <v>52</v>
      </c>
      <c r="N2" s="526"/>
      <c r="O2" s="527"/>
      <c r="P2" s="48"/>
      <c r="Q2" s="48"/>
      <c r="R2" s="48"/>
      <c r="S2" s="48"/>
      <c r="T2" s="48"/>
      <c r="U2" s="48"/>
      <c r="V2" s="48"/>
      <c r="W2" s="48"/>
    </row>
    <row r="3" spans="2:23" ht="20.100000000000001">
      <c r="B3" s="523"/>
      <c r="C3" s="523"/>
      <c r="D3" s="524" t="s">
        <v>53</v>
      </c>
      <c r="E3" s="524"/>
      <c r="F3" s="524"/>
      <c r="G3" s="524"/>
      <c r="H3" s="524"/>
      <c r="I3" s="524"/>
      <c r="J3" s="524"/>
      <c r="K3" s="524"/>
      <c r="L3" s="524"/>
      <c r="M3" s="525" t="s">
        <v>1163</v>
      </c>
      <c r="N3" s="526"/>
      <c r="O3" s="527"/>
      <c r="P3" s="48"/>
      <c r="Q3" s="48"/>
      <c r="R3" s="48"/>
      <c r="S3" s="48"/>
      <c r="T3" s="48"/>
      <c r="U3" s="48"/>
      <c r="V3" s="48"/>
      <c r="W3" s="48"/>
    </row>
    <row r="4" spans="2:23" ht="15.6">
      <c r="B4" s="48"/>
      <c r="C4" s="48"/>
      <c r="D4" s="48"/>
      <c r="E4" s="48"/>
      <c r="F4" s="48"/>
      <c r="G4" s="48"/>
      <c r="H4" s="48"/>
      <c r="I4" s="48"/>
      <c r="J4" s="48"/>
      <c r="K4" s="48"/>
      <c r="L4" s="48"/>
      <c r="M4" s="48"/>
      <c r="N4" s="48"/>
      <c r="O4" s="48"/>
      <c r="P4" s="48"/>
      <c r="Q4" s="48"/>
      <c r="R4" s="48"/>
      <c r="S4" s="48"/>
      <c r="T4" s="48"/>
      <c r="U4" s="48"/>
      <c r="V4" s="48"/>
      <c r="W4" s="48"/>
    </row>
    <row r="5" spans="2:23" ht="18">
      <c r="B5" s="516" t="s">
        <v>55</v>
      </c>
      <c r="C5" s="516"/>
      <c r="D5" s="517" t="s">
        <v>1164</v>
      </c>
      <c r="E5" s="517"/>
      <c r="F5" s="517"/>
      <c r="G5" s="517"/>
      <c r="H5" s="517"/>
      <c r="I5" s="7"/>
      <c r="J5" s="7"/>
      <c r="K5" s="7"/>
      <c r="L5" s="7"/>
      <c r="M5" s="7"/>
      <c r="N5" s="7"/>
      <c r="O5" s="7"/>
      <c r="P5" s="48"/>
      <c r="Q5" s="48"/>
      <c r="R5" s="48"/>
      <c r="S5" s="48"/>
      <c r="T5" s="48"/>
      <c r="U5" s="48"/>
      <c r="V5" s="48"/>
      <c r="W5" s="48"/>
    </row>
    <row r="6" spans="2:23" ht="15" thickBot="1"/>
    <row r="7" spans="2:23" ht="62.1">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108.95" thickBot="1">
      <c r="B8" s="52" t="s">
        <v>66</v>
      </c>
      <c r="C8" s="13" t="s">
        <v>67</v>
      </c>
      <c r="D8" s="13" t="s">
        <v>68</v>
      </c>
      <c r="E8" s="13" t="s">
        <v>69</v>
      </c>
      <c r="F8" s="14" t="s">
        <v>70</v>
      </c>
      <c r="G8" s="15" t="s">
        <v>71</v>
      </c>
      <c r="H8" s="15" t="s">
        <v>72</v>
      </c>
      <c r="I8" s="15" t="s">
        <v>73</v>
      </c>
      <c r="J8" s="13" t="s">
        <v>74</v>
      </c>
      <c r="K8" s="16" t="s">
        <v>75</v>
      </c>
      <c r="L8" s="13" t="s">
        <v>70</v>
      </c>
      <c r="M8" s="13" t="s">
        <v>76</v>
      </c>
      <c r="N8" s="13" t="s">
        <v>77</v>
      </c>
      <c r="O8" s="15" t="s">
        <v>78</v>
      </c>
      <c r="P8" s="57" t="s">
        <v>79</v>
      </c>
      <c r="Q8" s="57" t="s">
        <v>80</v>
      </c>
      <c r="R8" s="17" t="s">
        <v>81</v>
      </c>
      <c r="S8" s="17" t="s">
        <v>82</v>
      </c>
      <c r="T8" s="17" t="s">
        <v>83</v>
      </c>
      <c r="U8" s="58" t="s">
        <v>84</v>
      </c>
      <c r="V8" s="58" t="s">
        <v>85</v>
      </c>
      <c r="W8" s="59" t="s">
        <v>81</v>
      </c>
    </row>
    <row r="9" spans="2:23" ht="201.6">
      <c r="B9" s="814" t="s">
        <v>1165</v>
      </c>
      <c r="C9" s="817" t="s">
        <v>1166</v>
      </c>
      <c r="D9" s="835" t="s">
        <v>1167</v>
      </c>
      <c r="E9" s="835" t="s">
        <v>1168</v>
      </c>
      <c r="F9" s="835" t="s">
        <v>1169</v>
      </c>
      <c r="G9" s="835" t="s">
        <v>1170</v>
      </c>
      <c r="H9" s="835" t="s">
        <v>1171</v>
      </c>
      <c r="I9" s="818" t="s">
        <v>400</v>
      </c>
      <c r="J9" s="824" t="s">
        <v>670</v>
      </c>
      <c r="K9" s="827" t="s">
        <v>1172</v>
      </c>
      <c r="L9" s="282" t="s">
        <v>1173</v>
      </c>
      <c r="M9" s="282" t="s">
        <v>1174</v>
      </c>
      <c r="N9" s="282" t="s">
        <v>1175</v>
      </c>
      <c r="O9" s="704" t="s">
        <v>403</v>
      </c>
      <c r="P9" s="561" t="s">
        <v>1176</v>
      </c>
      <c r="Q9" s="832" t="s">
        <v>740</v>
      </c>
      <c r="R9" s="819" t="s">
        <v>98</v>
      </c>
      <c r="S9" s="819" t="s">
        <v>201</v>
      </c>
      <c r="T9" s="819" t="s">
        <v>201</v>
      </c>
      <c r="U9" s="821" t="s">
        <v>1177</v>
      </c>
      <c r="V9" s="599" t="s">
        <v>1178</v>
      </c>
      <c r="W9" s="579" t="s">
        <v>555</v>
      </c>
    </row>
    <row r="10" spans="2:23" ht="123.95">
      <c r="B10" s="815"/>
      <c r="C10" s="817"/>
      <c r="D10" s="835"/>
      <c r="E10" s="835"/>
      <c r="F10" s="835"/>
      <c r="G10" s="835"/>
      <c r="H10" s="835"/>
      <c r="I10" s="818"/>
      <c r="J10" s="825"/>
      <c r="K10" s="828"/>
      <c r="L10" s="283" t="s">
        <v>1179</v>
      </c>
      <c r="M10" s="283" t="s">
        <v>1174</v>
      </c>
      <c r="N10" s="283" t="s">
        <v>1180</v>
      </c>
      <c r="O10" s="704"/>
      <c r="P10" s="830"/>
      <c r="Q10" s="833"/>
      <c r="R10" s="819"/>
      <c r="S10" s="819"/>
      <c r="T10" s="819"/>
      <c r="U10" s="822"/>
      <c r="V10" s="600"/>
      <c r="W10" s="580"/>
    </row>
    <row r="11" spans="2:23" ht="171" thickBot="1">
      <c r="B11" s="815"/>
      <c r="C11" s="817"/>
      <c r="D11" s="835"/>
      <c r="E11" s="835"/>
      <c r="F11" s="835"/>
      <c r="G11" s="835"/>
      <c r="H11" s="835"/>
      <c r="I11" s="818"/>
      <c r="J11" s="826"/>
      <c r="K11" s="829"/>
      <c r="L11" s="284" t="s">
        <v>1181</v>
      </c>
      <c r="M11" s="284" t="s">
        <v>1182</v>
      </c>
      <c r="N11" s="284" t="s">
        <v>1183</v>
      </c>
      <c r="O11" s="704"/>
      <c r="P11" s="831"/>
      <c r="Q11" s="834"/>
      <c r="R11" s="820"/>
      <c r="S11" s="820"/>
      <c r="T11" s="820"/>
      <c r="U11" s="823"/>
      <c r="V11" s="593"/>
      <c r="W11" s="813"/>
    </row>
    <row r="12" spans="2:23" ht="372.6" thickBot="1">
      <c r="B12" s="816"/>
      <c r="C12" s="817"/>
      <c r="D12" s="197" t="s">
        <v>1184</v>
      </c>
      <c r="E12" s="198" t="s">
        <v>1185</v>
      </c>
      <c r="F12" s="198" t="s">
        <v>1186</v>
      </c>
      <c r="G12" s="198" t="s">
        <v>1170</v>
      </c>
      <c r="H12" s="198" t="s">
        <v>1171</v>
      </c>
      <c r="I12" s="818"/>
      <c r="J12" s="105" t="s">
        <v>742</v>
      </c>
      <c r="K12" s="35" t="s">
        <v>1187</v>
      </c>
      <c r="L12" s="35" t="s">
        <v>1188</v>
      </c>
      <c r="M12" s="35" t="s">
        <v>1189</v>
      </c>
      <c r="N12" s="35" t="s">
        <v>1190</v>
      </c>
      <c r="O12" s="704"/>
      <c r="P12" s="27" t="s">
        <v>1191</v>
      </c>
      <c r="Q12" s="288" t="s">
        <v>1192</v>
      </c>
      <c r="R12" s="290" t="s">
        <v>98</v>
      </c>
      <c r="S12" s="290" t="s">
        <v>201</v>
      </c>
      <c r="T12" s="290" t="s">
        <v>201</v>
      </c>
      <c r="U12" s="199" t="s">
        <v>1193</v>
      </c>
      <c r="V12" s="21" t="s">
        <v>1178</v>
      </c>
      <c r="W12" s="180" t="s">
        <v>555</v>
      </c>
    </row>
    <row r="13" spans="2:23" ht="233.1" thickBot="1">
      <c r="B13" s="285" t="s">
        <v>1194</v>
      </c>
      <c r="C13" s="127" t="s">
        <v>1195</v>
      </c>
      <c r="D13" s="126" t="s">
        <v>1196</v>
      </c>
      <c r="E13" s="286" t="s">
        <v>1197</v>
      </c>
      <c r="F13" s="127" t="s">
        <v>1198</v>
      </c>
      <c r="G13" s="127" t="s">
        <v>1199</v>
      </c>
      <c r="H13" s="127" t="s">
        <v>1200</v>
      </c>
      <c r="I13" s="287" t="s">
        <v>454</v>
      </c>
      <c r="J13" s="105" t="s">
        <v>721</v>
      </c>
      <c r="K13" s="35" t="s">
        <v>846</v>
      </c>
      <c r="L13" s="35" t="s">
        <v>1188</v>
      </c>
      <c r="M13" s="72" t="s">
        <v>1201</v>
      </c>
      <c r="N13" s="72" t="s">
        <v>1190</v>
      </c>
      <c r="O13" s="281" t="s">
        <v>403</v>
      </c>
      <c r="P13" s="117" t="s">
        <v>1202</v>
      </c>
      <c r="Q13" s="289" t="s">
        <v>201</v>
      </c>
      <c r="R13" s="290" t="s">
        <v>98</v>
      </c>
      <c r="S13" s="290" t="s">
        <v>201</v>
      </c>
      <c r="T13" s="290" t="s">
        <v>201</v>
      </c>
      <c r="U13" s="293" t="s">
        <v>1203</v>
      </c>
      <c r="V13" s="35" t="s">
        <v>1204</v>
      </c>
      <c r="W13" s="181" t="s">
        <v>555</v>
      </c>
    </row>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sheetData>
  <mergeCells count="35">
    <mergeCell ref="D5:H5"/>
    <mergeCell ref="E9:E11"/>
    <mergeCell ref="D9:D11"/>
    <mergeCell ref="F9:F11"/>
    <mergeCell ref="G9:G11"/>
    <mergeCell ref="H9:H11"/>
    <mergeCell ref="J9:J11"/>
    <mergeCell ref="K9:K11"/>
    <mergeCell ref="P9:P11"/>
    <mergeCell ref="Q9:Q11"/>
    <mergeCell ref="R9:R11"/>
    <mergeCell ref="P7:T7"/>
    <mergeCell ref="U7:W7"/>
    <mergeCell ref="O9:O12"/>
    <mergeCell ref="S9:S11"/>
    <mergeCell ref="T9:T11"/>
    <mergeCell ref="U9:U11"/>
    <mergeCell ref="V9:V11"/>
    <mergeCell ref="W9:W11"/>
    <mergeCell ref="B9:B12"/>
    <mergeCell ref="C9:C12"/>
    <mergeCell ref="I9:I12"/>
    <mergeCell ref="B1:C3"/>
    <mergeCell ref="D1:L1"/>
    <mergeCell ref="D2:L2"/>
    <mergeCell ref="D3:L3"/>
    <mergeCell ref="D7:E7"/>
    <mergeCell ref="F7:H7"/>
    <mergeCell ref="J7:K7"/>
    <mergeCell ref="L7:N7"/>
    <mergeCell ref="M1:O1"/>
    <mergeCell ref="M2:O2"/>
    <mergeCell ref="M3:O3"/>
    <mergeCell ref="B5:C5"/>
    <mergeCell ref="B7:C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W12"/>
  <sheetViews>
    <sheetView topLeftCell="I1" workbookViewId="0">
      <selection activeCell="U9" sqref="U9:W12"/>
    </sheetView>
  </sheetViews>
  <sheetFormatPr defaultColWidth="11.42578125" defaultRowHeight="14.45"/>
  <cols>
    <col min="15" max="15" width="18" customWidth="1"/>
    <col min="16" max="16" width="19" customWidth="1"/>
    <col min="21" max="21" width="60.140625" customWidth="1"/>
    <col min="22" max="23" width="42.28515625" customWidth="1"/>
  </cols>
  <sheetData>
    <row r="1" spans="2:23" ht="20.100000000000001">
      <c r="B1" s="523"/>
      <c r="C1" s="523"/>
      <c r="D1" s="524" t="s">
        <v>49</v>
      </c>
      <c r="E1" s="524"/>
      <c r="F1" s="524"/>
      <c r="G1" s="524"/>
      <c r="H1" s="524"/>
      <c r="I1" s="524"/>
      <c r="J1" s="524"/>
      <c r="K1" s="524"/>
      <c r="L1" s="524"/>
      <c r="M1" s="525" t="s">
        <v>50</v>
      </c>
      <c r="N1" s="526"/>
      <c r="O1" s="527"/>
      <c r="P1" s="48"/>
      <c r="Q1" s="48"/>
      <c r="R1" s="48"/>
      <c r="S1" s="48"/>
      <c r="T1" s="48"/>
      <c r="U1" s="48"/>
      <c r="V1" s="48"/>
      <c r="W1" s="48"/>
    </row>
    <row r="2" spans="2:23" ht="20.100000000000001">
      <c r="B2" s="523"/>
      <c r="C2" s="523"/>
      <c r="D2" s="524" t="s">
        <v>51</v>
      </c>
      <c r="E2" s="524"/>
      <c r="F2" s="524"/>
      <c r="G2" s="524"/>
      <c r="H2" s="524"/>
      <c r="I2" s="524"/>
      <c r="J2" s="524"/>
      <c r="K2" s="524"/>
      <c r="L2" s="524"/>
      <c r="M2" s="525" t="s">
        <v>52</v>
      </c>
      <c r="N2" s="526"/>
      <c r="O2" s="527"/>
      <c r="P2" s="48"/>
      <c r="Q2" s="48"/>
      <c r="R2" s="48"/>
      <c r="S2" s="48"/>
      <c r="T2" s="48"/>
      <c r="U2" s="48"/>
      <c r="V2" s="48"/>
      <c r="W2" s="48"/>
    </row>
    <row r="3" spans="2:23" ht="20.100000000000001">
      <c r="B3" s="523"/>
      <c r="C3" s="523"/>
      <c r="D3" s="524" t="s">
        <v>53</v>
      </c>
      <c r="E3" s="524"/>
      <c r="F3" s="524"/>
      <c r="G3" s="524"/>
      <c r="H3" s="524"/>
      <c r="I3" s="524"/>
      <c r="J3" s="524"/>
      <c r="K3" s="524"/>
      <c r="L3" s="524"/>
      <c r="M3" s="525" t="s">
        <v>54</v>
      </c>
      <c r="N3" s="526"/>
      <c r="O3" s="527"/>
      <c r="P3" s="48"/>
      <c r="Q3" s="48"/>
      <c r="R3" s="48"/>
      <c r="S3" s="48"/>
      <c r="T3" s="48"/>
      <c r="U3" s="48"/>
      <c r="V3" s="48"/>
      <c r="W3" s="48"/>
    </row>
    <row r="4" spans="2:23" ht="15.6">
      <c r="B4" s="48"/>
      <c r="C4" s="48"/>
      <c r="D4" s="48"/>
      <c r="E4" s="48"/>
      <c r="F4" s="48"/>
      <c r="G4" s="48"/>
      <c r="H4" s="48"/>
      <c r="I4" s="48"/>
      <c r="J4" s="48"/>
      <c r="K4" s="48"/>
      <c r="L4" s="48"/>
      <c r="M4" s="48"/>
      <c r="N4" s="48"/>
      <c r="O4" s="48"/>
      <c r="P4" s="48"/>
      <c r="Q4" s="48"/>
      <c r="R4" s="48"/>
      <c r="S4" s="48"/>
      <c r="T4" s="48"/>
      <c r="U4" s="48"/>
      <c r="V4" s="48"/>
      <c r="W4" s="48"/>
    </row>
    <row r="5" spans="2:23" ht="18">
      <c r="B5" s="516" t="s">
        <v>55</v>
      </c>
      <c r="C5" s="516"/>
      <c r="D5" s="517" t="s">
        <v>1205</v>
      </c>
      <c r="E5" s="517"/>
      <c r="F5" s="517"/>
      <c r="G5" s="517"/>
      <c r="H5" s="517"/>
      <c r="I5" s="7"/>
      <c r="J5" s="7"/>
      <c r="K5" s="7"/>
      <c r="L5" s="7"/>
      <c r="M5" s="7"/>
      <c r="N5" s="7"/>
      <c r="O5" s="7"/>
      <c r="P5" s="48"/>
      <c r="Q5" s="48"/>
      <c r="R5" s="48"/>
      <c r="S5" s="48"/>
      <c r="T5" s="48"/>
      <c r="U5" s="48"/>
      <c r="V5" s="48"/>
      <c r="W5" s="48"/>
    </row>
    <row r="6" spans="2:23" ht="15" thickBot="1"/>
    <row r="7" spans="2:23" ht="62.1">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108.6">
      <c r="B8" s="12" t="s">
        <v>66</v>
      </c>
      <c r="C8" s="13" t="s">
        <v>67</v>
      </c>
      <c r="D8" s="13" t="s">
        <v>68</v>
      </c>
      <c r="E8" s="13" t="s">
        <v>69</v>
      </c>
      <c r="F8" s="14" t="s">
        <v>70</v>
      </c>
      <c r="G8" s="15" t="s">
        <v>71</v>
      </c>
      <c r="H8" s="15" t="s">
        <v>72</v>
      </c>
      <c r="I8" s="15" t="s">
        <v>73</v>
      </c>
      <c r="J8" s="13" t="s">
        <v>74</v>
      </c>
      <c r="K8" s="16" t="s">
        <v>75</v>
      </c>
      <c r="L8" s="13" t="s">
        <v>70</v>
      </c>
      <c r="M8" s="13" t="s">
        <v>76</v>
      </c>
      <c r="N8" s="13" t="s">
        <v>77</v>
      </c>
      <c r="O8" s="15" t="s">
        <v>78</v>
      </c>
      <c r="P8" s="17" t="s">
        <v>79</v>
      </c>
      <c r="Q8" s="17" t="s">
        <v>80</v>
      </c>
      <c r="R8" s="17" t="s">
        <v>81</v>
      </c>
      <c r="S8" s="17" t="s">
        <v>82</v>
      </c>
      <c r="T8" s="17" t="s">
        <v>83</v>
      </c>
      <c r="U8" s="18" t="s">
        <v>84</v>
      </c>
      <c r="V8" s="18" t="s">
        <v>85</v>
      </c>
      <c r="W8" s="19" t="s">
        <v>81</v>
      </c>
    </row>
    <row r="9" spans="2:23" ht="139.5">
      <c r="B9" s="699" t="s">
        <v>1206</v>
      </c>
      <c r="C9" s="631" t="s">
        <v>1207</v>
      </c>
      <c r="D9" s="687" t="s">
        <v>1208</v>
      </c>
      <c r="E9" s="687" t="s">
        <v>1209</v>
      </c>
      <c r="F9" s="624" t="s">
        <v>1210</v>
      </c>
      <c r="G9" s="624" t="s">
        <v>1211</v>
      </c>
      <c r="H9" s="836" t="s">
        <v>1212</v>
      </c>
      <c r="I9" s="775" t="s">
        <v>400</v>
      </c>
      <c r="J9" s="687" t="s">
        <v>1213</v>
      </c>
      <c r="K9" s="687" t="s">
        <v>1214</v>
      </c>
      <c r="L9" s="155" t="s">
        <v>1215</v>
      </c>
      <c r="M9" s="155" t="s">
        <v>1216</v>
      </c>
      <c r="N9" s="155" t="s">
        <v>1217</v>
      </c>
      <c r="O9" s="704" t="s">
        <v>403</v>
      </c>
      <c r="P9" s="837" t="s">
        <v>1218</v>
      </c>
      <c r="Q9" s="694" t="s">
        <v>926</v>
      </c>
      <c r="R9" s="838" t="s">
        <v>98</v>
      </c>
      <c r="S9" s="838" t="s">
        <v>1219</v>
      </c>
      <c r="T9" s="838" t="s">
        <v>1219</v>
      </c>
      <c r="U9" s="840" t="s">
        <v>1220</v>
      </c>
      <c r="V9" s="840" t="s">
        <v>1221</v>
      </c>
      <c r="W9" s="627" t="s">
        <v>1222</v>
      </c>
    </row>
    <row r="10" spans="2:23" ht="123.95">
      <c r="B10" s="699"/>
      <c r="C10" s="585"/>
      <c r="D10" s="687"/>
      <c r="E10" s="687"/>
      <c r="F10" s="624"/>
      <c r="G10" s="624"/>
      <c r="H10" s="836"/>
      <c r="I10" s="775"/>
      <c r="J10" s="687"/>
      <c r="K10" s="687"/>
      <c r="L10" s="155" t="s">
        <v>1223</v>
      </c>
      <c r="M10" s="155" t="s">
        <v>1224</v>
      </c>
      <c r="N10" s="155" t="s">
        <v>1225</v>
      </c>
      <c r="O10" s="704"/>
      <c r="P10" s="837"/>
      <c r="Q10" s="694"/>
      <c r="R10" s="838"/>
      <c r="S10" s="838"/>
      <c r="T10" s="838"/>
      <c r="U10" s="841"/>
      <c r="V10" s="841"/>
      <c r="W10" s="593"/>
    </row>
    <row r="11" spans="2:23" ht="139.5">
      <c r="B11" s="699"/>
      <c r="C11" s="585"/>
      <c r="D11" s="687" t="s">
        <v>1226</v>
      </c>
      <c r="E11" s="687" t="s">
        <v>1227</v>
      </c>
      <c r="F11" s="624" t="s">
        <v>1228</v>
      </c>
      <c r="G11" s="624" t="s">
        <v>1229</v>
      </c>
      <c r="H11" s="836" t="s">
        <v>1230</v>
      </c>
      <c r="I11" s="775" t="s">
        <v>400</v>
      </c>
      <c r="J11" s="687" t="s">
        <v>1231</v>
      </c>
      <c r="K11" s="687" t="s">
        <v>1232</v>
      </c>
      <c r="L11" s="155" t="s">
        <v>1215</v>
      </c>
      <c r="M11" s="155" t="s">
        <v>1216</v>
      </c>
      <c r="N11" s="155" t="s">
        <v>1217</v>
      </c>
      <c r="O11" s="704" t="s">
        <v>403</v>
      </c>
      <c r="P11" s="837" t="s">
        <v>1233</v>
      </c>
      <c r="Q11" s="687" t="s">
        <v>1234</v>
      </c>
      <c r="R11" s="839" t="s">
        <v>98</v>
      </c>
      <c r="S11" s="838" t="s">
        <v>1219</v>
      </c>
      <c r="T11" s="838" t="s">
        <v>1219</v>
      </c>
      <c r="U11" s="842" t="s">
        <v>1235</v>
      </c>
      <c r="V11" s="627" t="s">
        <v>1236</v>
      </c>
      <c r="W11" s="627" t="s">
        <v>1237</v>
      </c>
    </row>
    <row r="12" spans="2:23" ht="155.1">
      <c r="B12" s="699"/>
      <c r="C12" s="562"/>
      <c r="D12" s="687"/>
      <c r="E12" s="687"/>
      <c r="F12" s="624"/>
      <c r="G12" s="624"/>
      <c r="H12" s="836"/>
      <c r="I12" s="775"/>
      <c r="J12" s="687"/>
      <c r="K12" s="687"/>
      <c r="L12" s="155" t="s">
        <v>1238</v>
      </c>
      <c r="M12" s="155" t="s">
        <v>1224</v>
      </c>
      <c r="N12" s="155" t="s">
        <v>1225</v>
      </c>
      <c r="O12" s="704"/>
      <c r="P12" s="837"/>
      <c r="Q12" s="687"/>
      <c r="R12" s="839"/>
      <c r="S12" s="838"/>
      <c r="T12" s="838"/>
      <c r="U12" s="843"/>
      <c r="V12" s="593"/>
      <c r="W12" s="593"/>
    </row>
  </sheetData>
  <mergeCells count="52">
    <mergeCell ref="V9:V10"/>
    <mergeCell ref="W9:W10"/>
    <mergeCell ref="U11:U12"/>
    <mergeCell ref="V11:V12"/>
    <mergeCell ref="W11:W12"/>
    <mergeCell ref="U9:U10"/>
    <mergeCell ref="P11:P12"/>
    <mergeCell ref="Q11:Q12"/>
    <mergeCell ref="R11:R12"/>
    <mergeCell ref="S11:S12"/>
    <mergeCell ref="T11:T12"/>
    <mergeCell ref="O11:O12"/>
    <mergeCell ref="J11:J12"/>
    <mergeCell ref="D11:D12"/>
    <mergeCell ref="E11:E12"/>
    <mergeCell ref="F11:F12"/>
    <mergeCell ref="G11:G12"/>
    <mergeCell ref="H11:H12"/>
    <mergeCell ref="K11:K12"/>
    <mergeCell ref="I11:I12"/>
    <mergeCell ref="B9:B12"/>
    <mergeCell ref="C9:C12"/>
    <mergeCell ref="B5:C5"/>
    <mergeCell ref="B7:C7"/>
    <mergeCell ref="I9:I10"/>
    <mergeCell ref="B1:C3"/>
    <mergeCell ref="D1:L1"/>
    <mergeCell ref="D2:L2"/>
    <mergeCell ref="D3:L3"/>
    <mergeCell ref="D7:E7"/>
    <mergeCell ref="F7:H7"/>
    <mergeCell ref="J7:K7"/>
    <mergeCell ref="L7:N7"/>
    <mergeCell ref="M1:O1"/>
    <mergeCell ref="M2:O2"/>
    <mergeCell ref="M3:O3"/>
    <mergeCell ref="P7:T7"/>
    <mergeCell ref="U7:W7"/>
    <mergeCell ref="O9:O10"/>
    <mergeCell ref="D5:H5"/>
    <mergeCell ref="J9:J10"/>
    <mergeCell ref="K9:K10"/>
    <mergeCell ref="D9:D10"/>
    <mergeCell ref="E9:E10"/>
    <mergeCell ref="F9:F10"/>
    <mergeCell ref="G9:G10"/>
    <mergeCell ref="H9:H10"/>
    <mergeCell ref="P9:P10"/>
    <mergeCell ref="Q9:Q10"/>
    <mergeCell ref="R9:R10"/>
    <mergeCell ref="S9:S10"/>
    <mergeCell ref="T9:T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4"/>
  <sheetViews>
    <sheetView topLeftCell="G13" zoomScale="80" zoomScaleNormal="80" workbookViewId="0">
      <selection activeCell="U9" sqref="U9:W14"/>
    </sheetView>
  </sheetViews>
  <sheetFormatPr defaultColWidth="11.42578125" defaultRowHeight="14.45"/>
  <cols>
    <col min="1" max="1" width="2.7109375" customWidth="1"/>
    <col min="2" max="2" width="22" customWidth="1"/>
    <col min="3" max="3" width="23.42578125" customWidth="1"/>
    <col min="4" max="4" width="15" customWidth="1"/>
    <col min="5" max="5" width="21" customWidth="1"/>
    <col min="6" max="6" width="32.28515625" customWidth="1"/>
    <col min="7" max="7" width="26.42578125" customWidth="1"/>
    <col min="8" max="8" width="20" customWidth="1"/>
    <col min="9" max="9" width="17" customWidth="1"/>
    <col min="10" max="10" width="15.42578125" hidden="1" customWidth="1"/>
    <col min="11" max="11" width="19" hidden="1" customWidth="1"/>
    <col min="12" max="12" width="43.140625" hidden="1" customWidth="1"/>
    <col min="13" max="13" width="17.42578125" hidden="1" customWidth="1"/>
    <col min="14" max="14" width="18.85546875" hidden="1" customWidth="1"/>
    <col min="15" max="15" width="21.28515625" hidden="1" customWidth="1"/>
    <col min="16" max="16" width="85.5703125" customWidth="1"/>
    <col min="17" max="20" width="19.140625" customWidth="1"/>
    <col min="21" max="21" width="80.28515625" customWidth="1"/>
    <col min="22" max="22" width="43.42578125" style="50" customWidth="1"/>
    <col min="23" max="23" width="44.7109375" style="50" customWidth="1"/>
  </cols>
  <sheetData>
    <row r="1" spans="2:23" s="48" customFormat="1" ht="20.100000000000001">
      <c r="B1" s="523"/>
      <c r="C1" s="523"/>
      <c r="D1" s="524" t="s">
        <v>49</v>
      </c>
      <c r="E1" s="524"/>
      <c r="F1" s="524"/>
      <c r="G1" s="524"/>
      <c r="H1" s="524"/>
      <c r="I1" s="524"/>
      <c r="J1" s="524"/>
      <c r="K1" s="524"/>
      <c r="L1" s="524"/>
      <c r="M1" s="525" t="s">
        <v>50</v>
      </c>
      <c r="N1" s="526"/>
      <c r="O1" s="527"/>
      <c r="V1" s="49"/>
      <c r="W1" s="49"/>
    </row>
    <row r="2" spans="2:23" s="48" customFormat="1" ht="20.100000000000001">
      <c r="B2" s="523"/>
      <c r="C2" s="523"/>
      <c r="D2" s="524" t="s">
        <v>51</v>
      </c>
      <c r="E2" s="524"/>
      <c r="F2" s="524"/>
      <c r="G2" s="524"/>
      <c r="H2" s="524"/>
      <c r="I2" s="524"/>
      <c r="J2" s="524"/>
      <c r="K2" s="524"/>
      <c r="L2" s="524"/>
      <c r="M2" s="525" t="s">
        <v>52</v>
      </c>
      <c r="N2" s="526"/>
      <c r="O2" s="527"/>
      <c r="V2" s="49"/>
      <c r="W2" s="49"/>
    </row>
    <row r="3" spans="2:23" s="48" customFormat="1" ht="20.100000000000001">
      <c r="B3" s="523"/>
      <c r="C3" s="523"/>
      <c r="D3" s="524" t="s">
        <v>53</v>
      </c>
      <c r="E3" s="524"/>
      <c r="F3" s="524"/>
      <c r="G3" s="524"/>
      <c r="H3" s="524"/>
      <c r="I3" s="524"/>
      <c r="J3" s="524"/>
      <c r="K3" s="524"/>
      <c r="L3" s="524"/>
      <c r="M3" s="525" t="s">
        <v>54</v>
      </c>
      <c r="N3" s="526"/>
      <c r="O3" s="527"/>
      <c r="V3" s="49"/>
      <c r="W3" s="49"/>
    </row>
    <row r="4" spans="2:23" s="48" customFormat="1" ht="15.6">
      <c r="V4" s="49"/>
      <c r="W4" s="49"/>
    </row>
    <row r="5" spans="2:23" s="48" customFormat="1" ht="18" customHeight="1">
      <c r="B5" s="516" t="s">
        <v>55</v>
      </c>
      <c r="C5" s="516"/>
      <c r="D5" s="517" t="s">
        <v>185</v>
      </c>
      <c r="E5" s="517"/>
      <c r="F5" s="517"/>
      <c r="G5" s="517"/>
      <c r="H5" s="517"/>
      <c r="I5" s="7"/>
      <c r="J5" s="7"/>
      <c r="K5" s="7"/>
      <c r="L5" s="7"/>
      <c r="M5" s="7"/>
      <c r="N5" s="7"/>
      <c r="O5" s="7"/>
      <c r="V5" s="49"/>
      <c r="W5" s="49"/>
    </row>
    <row r="6" spans="2:23" ht="15" thickBot="1"/>
    <row r="7" spans="2:23" ht="30.95">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47.1" thickBot="1">
      <c r="B8" s="52" t="s">
        <v>66</v>
      </c>
      <c r="C8" s="53" t="s">
        <v>67</v>
      </c>
      <c r="D8" s="53" t="s">
        <v>68</v>
      </c>
      <c r="E8" s="53" t="s">
        <v>69</v>
      </c>
      <c r="F8" s="54" t="s">
        <v>70</v>
      </c>
      <c r="G8" s="55" t="s">
        <v>71</v>
      </c>
      <c r="H8" s="55" t="s">
        <v>72</v>
      </c>
      <c r="I8" s="55" t="s">
        <v>73</v>
      </c>
      <c r="J8" s="53" t="s">
        <v>74</v>
      </c>
      <c r="K8" s="56" t="s">
        <v>75</v>
      </c>
      <c r="L8" s="53" t="s">
        <v>70</v>
      </c>
      <c r="M8" s="53" t="s">
        <v>76</v>
      </c>
      <c r="N8" s="53" t="s">
        <v>77</v>
      </c>
      <c r="O8" s="55" t="s">
        <v>78</v>
      </c>
      <c r="P8" s="57" t="s">
        <v>79</v>
      </c>
      <c r="Q8" s="57" t="s">
        <v>80</v>
      </c>
      <c r="R8" s="57" t="s">
        <v>81</v>
      </c>
      <c r="S8" s="57" t="s">
        <v>82</v>
      </c>
      <c r="T8" s="57" t="s">
        <v>83</v>
      </c>
      <c r="U8" s="18" t="s">
        <v>84</v>
      </c>
      <c r="V8" s="18" t="s">
        <v>85</v>
      </c>
      <c r="W8" s="19" t="s">
        <v>81</v>
      </c>
    </row>
    <row r="9" spans="2:23" ht="309.95">
      <c r="B9" s="557" t="s">
        <v>186</v>
      </c>
      <c r="C9" s="559" t="s">
        <v>187</v>
      </c>
      <c r="D9" s="561" t="s">
        <v>188</v>
      </c>
      <c r="E9" s="563" t="s">
        <v>189</v>
      </c>
      <c r="F9" s="62" t="s">
        <v>190</v>
      </c>
      <c r="G9" s="63" t="s">
        <v>191</v>
      </c>
      <c r="H9" s="64" t="s">
        <v>192</v>
      </c>
      <c r="I9" s="565" t="str">
        <f>IFERROR(VLOOKUP(B9,'[2]Riesgos de corrupción'!$C$121:$M$156,10,0),0)</f>
        <v>Alto</v>
      </c>
      <c r="J9" s="65" t="s">
        <v>193</v>
      </c>
      <c r="K9" s="66" t="s">
        <v>194</v>
      </c>
      <c r="L9" s="66" t="s">
        <v>195</v>
      </c>
      <c r="M9" s="66" t="s">
        <v>196</v>
      </c>
      <c r="N9" s="66" t="s">
        <v>197</v>
      </c>
      <c r="O9" s="544" t="str">
        <f>IFERROR(VLOOKUP(B9,'[2]Riesgos de corrupción'!$C$121:$M$156,11,0),0)</f>
        <v>Moderado</v>
      </c>
      <c r="P9" s="37" t="s">
        <v>198</v>
      </c>
      <c r="Q9" s="67" t="s">
        <v>199</v>
      </c>
      <c r="R9" s="68" t="s">
        <v>98</v>
      </c>
      <c r="S9" s="67" t="s">
        <v>200</v>
      </c>
      <c r="T9" s="68" t="s">
        <v>201</v>
      </c>
      <c r="U9" s="35" t="s">
        <v>202</v>
      </c>
      <c r="V9" s="35" t="s">
        <v>203</v>
      </c>
      <c r="W9" s="35" t="s">
        <v>204</v>
      </c>
    </row>
    <row r="10" spans="2:23" ht="78" thickBot="1">
      <c r="B10" s="558"/>
      <c r="C10" s="560"/>
      <c r="D10" s="562"/>
      <c r="E10" s="564"/>
      <c r="F10" s="72" t="s">
        <v>205</v>
      </c>
      <c r="G10" s="73" t="s">
        <v>206</v>
      </c>
      <c r="H10" s="72" t="s">
        <v>207</v>
      </c>
      <c r="I10" s="566"/>
      <c r="J10" s="74"/>
      <c r="K10" s="72"/>
      <c r="L10" s="72"/>
      <c r="M10" s="72"/>
      <c r="N10" s="72"/>
      <c r="O10" s="545"/>
      <c r="P10" s="75" t="s">
        <v>208</v>
      </c>
      <c r="Q10" s="76" t="s">
        <v>199</v>
      </c>
      <c r="R10" s="77" t="s">
        <v>98</v>
      </c>
      <c r="S10" s="76" t="s">
        <v>200</v>
      </c>
      <c r="T10" s="77" t="s">
        <v>201</v>
      </c>
      <c r="U10" s="35" t="s">
        <v>209</v>
      </c>
      <c r="V10" s="35" t="s">
        <v>210</v>
      </c>
      <c r="W10" s="35" t="s">
        <v>204</v>
      </c>
    </row>
    <row r="11" spans="2:23" ht="93">
      <c r="B11" s="557" t="s">
        <v>211</v>
      </c>
      <c r="C11" s="559" t="s">
        <v>212</v>
      </c>
      <c r="D11" s="65" t="s">
        <v>213</v>
      </c>
      <c r="E11" s="65" t="s">
        <v>214</v>
      </c>
      <c r="F11" s="80" t="s">
        <v>215</v>
      </c>
      <c r="G11" s="81" t="s">
        <v>206</v>
      </c>
      <c r="H11" s="82" t="s">
        <v>216</v>
      </c>
      <c r="I11" s="565" t="str">
        <f>IFERROR(VLOOKUP(B11,'[2]Riesgos de corrupción'!$C$121:$M$156,10,0),0)</f>
        <v>Alto</v>
      </c>
      <c r="J11" s="25" t="s">
        <v>193</v>
      </c>
      <c r="K11" s="83" t="s">
        <v>194</v>
      </c>
      <c r="L11" s="83" t="s">
        <v>195</v>
      </c>
      <c r="M11" s="83" t="s">
        <v>196</v>
      </c>
      <c r="N11" s="83" t="s">
        <v>197</v>
      </c>
      <c r="O11" s="544" t="str">
        <f>IFERROR(VLOOKUP(B11,'[2]Riesgos de corrupción'!$C$121:$M$156,11,0),0)</f>
        <v>Moderado</v>
      </c>
      <c r="P11" s="69" t="s">
        <v>217</v>
      </c>
      <c r="Q11" s="69" t="s">
        <v>218</v>
      </c>
      <c r="R11" s="84" t="s">
        <v>98</v>
      </c>
      <c r="S11" s="76" t="s">
        <v>200</v>
      </c>
      <c r="T11" s="77" t="s">
        <v>201</v>
      </c>
      <c r="U11" s="35" t="s">
        <v>219</v>
      </c>
      <c r="V11" s="35" t="s">
        <v>220</v>
      </c>
      <c r="W11" s="35" t="s">
        <v>204</v>
      </c>
    </row>
    <row r="12" spans="2:23" ht="108.95" thickBot="1">
      <c r="B12" s="558"/>
      <c r="C12" s="560"/>
      <c r="D12" s="85" t="s">
        <v>221</v>
      </c>
      <c r="E12" s="85" t="s">
        <v>222</v>
      </c>
      <c r="F12" s="86" t="s">
        <v>223</v>
      </c>
      <c r="G12" s="87" t="s">
        <v>206</v>
      </c>
      <c r="H12" s="86" t="s">
        <v>224</v>
      </c>
      <c r="I12" s="566"/>
      <c r="J12" s="85" t="s">
        <v>225</v>
      </c>
      <c r="K12" s="87" t="s">
        <v>226</v>
      </c>
      <c r="L12" s="87" t="s">
        <v>227</v>
      </c>
      <c r="M12" s="87" t="s">
        <v>228</v>
      </c>
      <c r="N12" s="87" t="s">
        <v>229</v>
      </c>
      <c r="O12" s="545"/>
      <c r="P12" s="88" t="s">
        <v>230</v>
      </c>
      <c r="Q12" s="88" t="s">
        <v>231</v>
      </c>
      <c r="R12" s="89" t="s">
        <v>98</v>
      </c>
      <c r="S12" s="76" t="s">
        <v>200</v>
      </c>
      <c r="T12" s="77" t="s">
        <v>201</v>
      </c>
      <c r="U12" s="35" t="s">
        <v>232</v>
      </c>
      <c r="V12" s="35" t="s">
        <v>220</v>
      </c>
      <c r="W12" s="35" t="s">
        <v>204</v>
      </c>
    </row>
    <row r="13" spans="2:23" ht="108.95" thickBot="1">
      <c r="B13" s="557" t="s">
        <v>233</v>
      </c>
      <c r="C13" s="567" t="s">
        <v>234</v>
      </c>
      <c r="D13" s="65" t="s">
        <v>235</v>
      </c>
      <c r="E13" s="46" t="s">
        <v>236</v>
      </c>
      <c r="F13" s="83" t="s">
        <v>237</v>
      </c>
      <c r="G13" s="90" t="s">
        <v>238</v>
      </c>
      <c r="H13" s="91" t="s">
        <v>239</v>
      </c>
      <c r="I13" s="565" t="str">
        <f>IFERROR(VLOOKUP(B13,'[2]Riesgos de corrupción'!$C$121:$M$156,10,0),0)</f>
        <v>Alto</v>
      </c>
      <c r="J13" s="65" t="s">
        <v>193</v>
      </c>
      <c r="K13" s="66" t="s">
        <v>194</v>
      </c>
      <c r="L13" s="66" t="s">
        <v>195</v>
      </c>
      <c r="M13" s="66" t="s">
        <v>196</v>
      </c>
      <c r="N13" s="66" t="s">
        <v>197</v>
      </c>
      <c r="O13" s="544" t="str">
        <f>IFERROR(VLOOKUP(B13,'[2]Riesgos de corrupción'!$C$121:$M$156,11,0),0)</f>
        <v>Moderado</v>
      </c>
      <c r="P13" s="67" t="s">
        <v>240</v>
      </c>
      <c r="Q13" s="92" t="s">
        <v>241</v>
      </c>
      <c r="R13" s="69" t="s">
        <v>98</v>
      </c>
      <c r="S13" s="69" t="s">
        <v>200</v>
      </c>
      <c r="T13" s="84" t="s">
        <v>201</v>
      </c>
      <c r="U13" s="35" t="s">
        <v>242</v>
      </c>
      <c r="V13" s="35" t="s">
        <v>243</v>
      </c>
      <c r="W13" s="35" t="s">
        <v>204</v>
      </c>
    </row>
    <row r="14" spans="2:23" ht="108.95" thickBot="1">
      <c r="B14" s="558"/>
      <c r="C14" s="568"/>
      <c r="D14" s="30" t="s">
        <v>244</v>
      </c>
      <c r="E14" s="93" t="s">
        <v>245</v>
      </c>
      <c r="F14" s="94" t="s">
        <v>246</v>
      </c>
      <c r="G14" s="95" t="s">
        <v>238</v>
      </c>
      <c r="H14" s="94" t="s">
        <v>247</v>
      </c>
      <c r="I14" s="569"/>
      <c r="J14" s="30" t="s">
        <v>248</v>
      </c>
      <c r="K14" s="93" t="s">
        <v>249</v>
      </c>
      <c r="L14" s="94" t="s">
        <v>250</v>
      </c>
      <c r="M14" s="93" t="s">
        <v>228</v>
      </c>
      <c r="N14" s="94" t="s">
        <v>251</v>
      </c>
      <c r="O14" s="546"/>
      <c r="P14" s="92" t="s">
        <v>252</v>
      </c>
      <c r="Q14" s="92" t="s">
        <v>241</v>
      </c>
      <c r="R14" s="92" t="s">
        <v>98</v>
      </c>
      <c r="S14" s="92" t="s">
        <v>200</v>
      </c>
      <c r="T14" s="96" t="s">
        <v>253</v>
      </c>
      <c r="U14" s="35" t="s">
        <v>242</v>
      </c>
      <c r="V14" s="35" t="s">
        <v>243</v>
      </c>
      <c r="W14" s="35" t="s">
        <v>204</v>
      </c>
    </row>
  </sheetData>
  <mergeCells count="30">
    <mergeCell ref="B11:B12"/>
    <mergeCell ref="C11:C12"/>
    <mergeCell ref="I11:I12"/>
    <mergeCell ref="O11:O12"/>
    <mergeCell ref="B13:B14"/>
    <mergeCell ref="C13:C14"/>
    <mergeCell ref="I13:I14"/>
    <mergeCell ref="O13:O14"/>
    <mergeCell ref="L7:N7"/>
    <mergeCell ref="P7:T7"/>
    <mergeCell ref="U7:W7"/>
    <mergeCell ref="B9:B10"/>
    <mergeCell ref="C9:C10"/>
    <mergeCell ref="D9:D10"/>
    <mergeCell ref="E9:E10"/>
    <mergeCell ref="I9:I10"/>
    <mergeCell ref="O9:O10"/>
    <mergeCell ref="J7:K7"/>
    <mergeCell ref="B5:C5"/>
    <mergeCell ref="D5:H5"/>
    <mergeCell ref="B7:C7"/>
    <mergeCell ref="D7:E7"/>
    <mergeCell ref="F7:H7"/>
    <mergeCell ref="B1:C3"/>
    <mergeCell ref="D1:L1"/>
    <mergeCell ref="M1:O1"/>
    <mergeCell ref="D2:L2"/>
    <mergeCell ref="M2:O2"/>
    <mergeCell ref="D3:L3"/>
    <mergeCell ref="M3:O3"/>
  </mergeCells>
  <dataValidations count="1">
    <dataValidation type="list" allowBlank="1" showInputMessage="1" showErrorMessage="1" sqref="K9:K14" xr:uid="{00000000-0002-0000-0200-000000000000}">
      <formula1>$D$62:$D$97</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'C:\Users\51966169\Downloads\[APO2 Administración de Bienes y Servicios Rcorrupcion (1) (1).xlsx]Lista'!#REF!</xm:f>
          </x14:formula1>
          <xm:sqref>R11:R14</xm:sqref>
        </x14:dataValidation>
        <x14:dataValidation type="list" allowBlank="1" showInputMessage="1" showErrorMessage="1" xr:uid="{00000000-0002-0000-0200-000002000000}">
          <x14:formula1>
            <xm:f>'C:\Users\51966169\Downloads\[APO2 Administración de Bienes y Servicios Rcorrupcion (1) (1).xlsx]Riesgos de corrupción'!#REF!</xm:f>
          </x14:formula1>
          <xm:sqref>D9 D11:D14 J9:J14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W44"/>
  <sheetViews>
    <sheetView topLeftCell="I1" zoomScale="80" zoomScaleNormal="80" workbookViewId="0">
      <selection activeCell="U9" sqref="U9:W17"/>
    </sheetView>
  </sheetViews>
  <sheetFormatPr defaultColWidth="11.42578125" defaultRowHeight="14.45"/>
  <cols>
    <col min="1" max="1" width="2.7109375" customWidth="1"/>
    <col min="2" max="2" width="22" customWidth="1"/>
    <col min="3" max="3" width="16.85546875" customWidth="1"/>
    <col min="4" max="4" width="19.7109375" customWidth="1"/>
    <col min="5" max="5" width="20.42578125" customWidth="1"/>
    <col min="6" max="6" width="21.140625" customWidth="1"/>
    <col min="7" max="7" width="21" customWidth="1"/>
    <col min="8" max="8" width="20" customWidth="1"/>
    <col min="9" max="9" width="17" customWidth="1"/>
    <col min="10" max="10" width="15.5703125" customWidth="1"/>
    <col min="11" max="11" width="19" customWidth="1"/>
    <col min="12" max="12" width="29.5703125" customWidth="1"/>
    <col min="13" max="14" width="26.28515625" customWidth="1"/>
    <col min="15" max="15" width="21.28515625" customWidth="1"/>
    <col min="16" max="20" width="19.140625" customWidth="1"/>
    <col min="21" max="21" width="70.140625" customWidth="1"/>
    <col min="22" max="22" width="42.7109375" customWidth="1"/>
    <col min="23" max="23" width="26.28515625" customWidth="1"/>
  </cols>
  <sheetData>
    <row r="1" spans="2:23" s="48" customFormat="1" ht="20.100000000000001">
      <c r="B1" s="523"/>
      <c r="C1" s="523"/>
      <c r="D1" s="524" t="s">
        <v>49</v>
      </c>
      <c r="E1" s="524"/>
      <c r="F1" s="524"/>
      <c r="G1" s="524"/>
      <c r="H1" s="524"/>
      <c r="I1" s="524"/>
      <c r="J1" s="524"/>
      <c r="K1" s="524"/>
      <c r="L1" s="524"/>
      <c r="M1" s="525" t="s">
        <v>50</v>
      </c>
      <c r="N1" s="526"/>
      <c r="O1" s="527"/>
    </row>
    <row r="2" spans="2:23" s="48" customFormat="1" ht="20.100000000000001">
      <c r="B2" s="523"/>
      <c r="C2" s="523"/>
      <c r="D2" s="524" t="s">
        <v>51</v>
      </c>
      <c r="E2" s="524"/>
      <c r="F2" s="524"/>
      <c r="G2" s="524"/>
      <c r="H2" s="524"/>
      <c r="I2" s="524"/>
      <c r="J2" s="524"/>
      <c r="K2" s="524"/>
      <c r="L2" s="524"/>
      <c r="M2" s="525" t="s">
        <v>52</v>
      </c>
      <c r="N2" s="526"/>
      <c r="O2" s="527"/>
    </row>
    <row r="3" spans="2:23" s="48" customFormat="1" ht="20.100000000000001">
      <c r="B3" s="523"/>
      <c r="C3" s="523"/>
      <c r="D3" s="524" t="s">
        <v>53</v>
      </c>
      <c r="E3" s="524"/>
      <c r="F3" s="524"/>
      <c r="G3" s="524"/>
      <c r="H3" s="524"/>
      <c r="I3" s="524"/>
      <c r="J3" s="524"/>
      <c r="K3" s="524"/>
      <c r="L3" s="524"/>
      <c r="M3" s="525" t="s">
        <v>54</v>
      </c>
      <c r="N3" s="526"/>
      <c r="O3" s="527"/>
    </row>
    <row r="4" spans="2:23" s="48" customFormat="1" ht="15.6"/>
    <row r="5" spans="2:23" s="48" customFormat="1" ht="18">
      <c r="B5" s="516" t="s">
        <v>55</v>
      </c>
      <c r="C5" s="516"/>
      <c r="D5" s="517" t="s">
        <v>254</v>
      </c>
      <c r="E5" s="517"/>
      <c r="F5" s="517"/>
      <c r="G5" s="517"/>
      <c r="H5" s="517"/>
      <c r="I5" s="7"/>
      <c r="J5" s="7"/>
      <c r="K5" s="7"/>
      <c r="L5" s="7"/>
      <c r="M5" s="7"/>
      <c r="N5" s="7"/>
      <c r="O5" s="7"/>
    </row>
    <row r="6" spans="2:23" ht="15" thickBot="1"/>
    <row r="7" spans="2:23" ht="30.95">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47.1" thickBot="1">
      <c r="B8" s="52" t="s">
        <v>66</v>
      </c>
      <c r="C8" s="53" t="s">
        <v>67</v>
      </c>
      <c r="D8" s="53" t="s">
        <v>68</v>
      </c>
      <c r="E8" s="53" t="s">
        <v>69</v>
      </c>
      <c r="F8" s="54" t="s">
        <v>70</v>
      </c>
      <c r="G8" s="55" t="s">
        <v>71</v>
      </c>
      <c r="H8" s="55" t="s">
        <v>72</v>
      </c>
      <c r="I8" s="55" t="s">
        <v>73</v>
      </c>
      <c r="J8" s="53" t="s">
        <v>74</v>
      </c>
      <c r="K8" s="56" t="s">
        <v>75</v>
      </c>
      <c r="L8" s="53" t="s">
        <v>70</v>
      </c>
      <c r="M8" s="53" t="s">
        <v>76</v>
      </c>
      <c r="N8" s="53" t="s">
        <v>77</v>
      </c>
      <c r="O8" s="55" t="s">
        <v>78</v>
      </c>
      <c r="P8" s="57" t="s">
        <v>79</v>
      </c>
      <c r="Q8" s="57" t="s">
        <v>80</v>
      </c>
      <c r="R8" s="57" t="s">
        <v>81</v>
      </c>
      <c r="S8" s="57" t="s">
        <v>82</v>
      </c>
      <c r="T8" s="57" t="s">
        <v>83</v>
      </c>
      <c r="U8" s="58" t="s">
        <v>84</v>
      </c>
      <c r="V8" s="58" t="s">
        <v>85</v>
      </c>
      <c r="W8" s="59" t="s">
        <v>81</v>
      </c>
    </row>
    <row r="9" spans="2:23" s="298" customFormat="1" ht="294.60000000000002">
      <c r="B9" s="604" t="s">
        <v>255</v>
      </c>
      <c r="C9" s="605" t="s">
        <v>256</v>
      </c>
      <c r="D9" s="267" t="s">
        <v>257</v>
      </c>
      <c r="E9" s="271" t="s">
        <v>258</v>
      </c>
      <c r="F9" s="267" t="s">
        <v>259</v>
      </c>
      <c r="G9" s="271" t="s">
        <v>260</v>
      </c>
      <c r="H9" s="294" t="s">
        <v>261</v>
      </c>
      <c r="I9" s="606" t="str">
        <f>IFERROR(VLOOKUP(B9,'[3]Riesgos de corrupción'!$C$153:$M$188,10,0),0)</f>
        <v>Extremo</v>
      </c>
      <c r="J9" s="599" t="s">
        <v>262</v>
      </c>
      <c r="K9" s="599" t="str">
        <f>IFERROR(VLOOKUP(J9,'[3]Riesgos de corrupción'!$C$113:$D$148,2,0),0)</f>
        <v>Sanciones penales, administrativas, pecuniarias o fiscales y detrimento patrimonial.</v>
      </c>
      <c r="L9" s="295" t="s">
        <v>263</v>
      </c>
      <c r="M9" s="296" t="s">
        <v>264</v>
      </c>
      <c r="N9" s="295" t="s">
        <v>91</v>
      </c>
      <c r="O9" s="561" t="str">
        <f>IFERROR(VLOOKUP(B9,'[3]Riesgos de corrupción'!$C$153:$M$188,11,0),0)</f>
        <v>Alto</v>
      </c>
      <c r="P9" s="297" t="s">
        <v>265</v>
      </c>
      <c r="Q9" s="608" t="s">
        <v>266</v>
      </c>
      <c r="R9" s="186" t="s">
        <v>98</v>
      </c>
      <c r="S9" s="186" t="s">
        <v>267</v>
      </c>
      <c r="T9" s="291" t="s">
        <v>267</v>
      </c>
      <c r="U9" s="582" t="s">
        <v>268</v>
      </c>
      <c r="V9" s="599" t="s">
        <v>269</v>
      </c>
      <c r="W9" s="579" t="s">
        <v>270</v>
      </c>
    </row>
    <row r="10" spans="2:23" s="298" customFormat="1" ht="62.45" thickBot="1">
      <c r="B10" s="592"/>
      <c r="C10" s="595"/>
      <c r="D10" s="30"/>
      <c r="E10" s="30"/>
      <c r="F10" s="274"/>
      <c r="G10" s="270"/>
      <c r="H10" s="299"/>
      <c r="I10" s="607"/>
      <c r="J10" s="601"/>
      <c r="K10" s="601"/>
      <c r="L10" s="300" t="s">
        <v>271</v>
      </c>
      <c r="M10" s="301" t="s">
        <v>264</v>
      </c>
      <c r="N10" s="300" t="s">
        <v>91</v>
      </c>
      <c r="O10" s="586"/>
      <c r="P10" s="297" t="s">
        <v>272</v>
      </c>
      <c r="Q10" s="609"/>
      <c r="R10" s="302" t="s">
        <v>98</v>
      </c>
      <c r="S10" s="302" t="s">
        <v>267</v>
      </c>
      <c r="T10" s="303" t="s">
        <v>267</v>
      </c>
      <c r="U10" s="584"/>
      <c r="V10" s="601"/>
      <c r="W10" s="581"/>
    </row>
    <row r="11" spans="2:23" s="305" customFormat="1" ht="62.45" thickBot="1">
      <c r="B11" s="604" t="s">
        <v>273</v>
      </c>
      <c r="C11" s="605" t="s">
        <v>274</v>
      </c>
      <c r="D11" s="21" t="s">
        <v>275</v>
      </c>
      <c r="E11" s="21" t="s">
        <v>276</v>
      </c>
      <c r="F11" s="21" t="s">
        <v>277</v>
      </c>
      <c r="G11" s="21" t="s">
        <v>278</v>
      </c>
      <c r="H11" s="21" t="s">
        <v>279</v>
      </c>
      <c r="I11" s="561" t="str">
        <f>IFERROR(VLOOKUP(B11,'[3]Riesgos de corrupción'!$C$153:$M$188,10,0),0)</f>
        <v>Extremo</v>
      </c>
      <c r="J11" s="599" t="s">
        <v>262</v>
      </c>
      <c r="K11" s="599" t="str">
        <f>IFERROR(VLOOKUP(J11,'[3]Riesgos de corrupción'!$C$113:$D$148,2,0),0)</f>
        <v>Sanciones penales, administrativas, pecuniarias o fiscales y detrimento patrimonial.</v>
      </c>
      <c r="L11" s="295" t="s">
        <v>280</v>
      </c>
      <c r="M11" s="296" t="s">
        <v>278</v>
      </c>
      <c r="N11" s="295" t="s">
        <v>281</v>
      </c>
      <c r="O11" s="561" t="str">
        <f>IFERROR(VLOOKUP(B11,'[3]Riesgos de corrupción'!$C$153:$M$188,11,0),0)</f>
        <v>Moderado</v>
      </c>
      <c r="P11" s="304" t="s">
        <v>282</v>
      </c>
      <c r="Q11" s="596" t="s">
        <v>283</v>
      </c>
      <c r="R11" s="302" t="s">
        <v>98</v>
      </c>
      <c r="S11" s="302" t="s">
        <v>267</v>
      </c>
      <c r="T11" s="303" t="s">
        <v>267</v>
      </c>
      <c r="U11" s="582" t="s">
        <v>284</v>
      </c>
      <c r="V11" s="599" t="s">
        <v>285</v>
      </c>
      <c r="W11" s="579" t="s">
        <v>270</v>
      </c>
    </row>
    <row r="12" spans="2:23" s="305" customFormat="1" ht="47.1" thickBot="1">
      <c r="B12" s="591"/>
      <c r="C12" s="594"/>
      <c r="D12" s="602" t="s">
        <v>286</v>
      </c>
      <c r="E12" s="602" t="s">
        <v>287</v>
      </c>
      <c r="F12" s="35" t="s">
        <v>288</v>
      </c>
      <c r="G12" s="35" t="s">
        <v>278</v>
      </c>
      <c r="H12" s="35" t="s">
        <v>289</v>
      </c>
      <c r="I12" s="585"/>
      <c r="J12" s="600"/>
      <c r="K12" s="600"/>
      <c r="L12" s="306" t="s">
        <v>290</v>
      </c>
      <c r="M12" s="307" t="s">
        <v>278</v>
      </c>
      <c r="N12" s="306" t="s">
        <v>291</v>
      </c>
      <c r="O12" s="585"/>
      <c r="P12" s="304" t="s">
        <v>292</v>
      </c>
      <c r="Q12" s="597"/>
      <c r="R12" s="302" t="s">
        <v>98</v>
      </c>
      <c r="S12" s="302" t="s">
        <v>267</v>
      </c>
      <c r="T12" s="303" t="s">
        <v>267</v>
      </c>
      <c r="U12" s="583"/>
      <c r="V12" s="600"/>
      <c r="W12" s="580"/>
    </row>
    <row r="13" spans="2:23" s="305" customFormat="1" ht="78" thickBot="1">
      <c r="B13" s="591"/>
      <c r="C13" s="594"/>
      <c r="D13" s="603"/>
      <c r="E13" s="603"/>
      <c r="F13" s="35" t="s">
        <v>293</v>
      </c>
      <c r="G13" s="35" t="s">
        <v>278</v>
      </c>
      <c r="H13" s="35" t="s">
        <v>281</v>
      </c>
      <c r="I13" s="585"/>
      <c r="J13" s="600"/>
      <c r="K13" s="600"/>
      <c r="L13" s="306" t="s">
        <v>294</v>
      </c>
      <c r="M13" s="307" t="s">
        <v>278</v>
      </c>
      <c r="N13" s="306" t="s">
        <v>295</v>
      </c>
      <c r="O13" s="585"/>
      <c r="P13" s="304" t="s">
        <v>296</v>
      </c>
      <c r="Q13" s="597"/>
      <c r="R13" s="302" t="s">
        <v>98</v>
      </c>
      <c r="S13" s="302" t="s">
        <v>267</v>
      </c>
      <c r="T13" s="303" t="s">
        <v>267</v>
      </c>
      <c r="U13" s="583"/>
      <c r="V13" s="600"/>
      <c r="W13" s="580"/>
    </row>
    <row r="14" spans="2:23" s="305" customFormat="1" ht="47.1" thickBot="1">
      <c r="B14" s="592"/>
      <c r="C14" s="595"/>
      <c r="D14" s="308"/>
      <c r="E14" s="308"/>
      <c r="F14" s="308"/>
      <c r="G14" s="308"/>
      <c r="H14" s="28"/>
      <c r="I14" s="586"/>
      <c r="J14" s="601"/>
      <c r="K14" s="601"/>
      <c r="L14" s="300" t="s">
        <v>297</v>
      </c>
      <c r="M14" s="301" t="s">
        <v>278</v>
      </c>
      <c r="N14" s="300" t="s">
        <v>298</v>
      </c>
      <c r="O14" s="586"/>
      <c r="P14" s="304" t="s">
        <v>299</v>
      </c>
      <c r="Q14" s="598"/>
      <c r="R14" s="302" t="s">
        <v>98</v>
      </c>
      <c r="S14" s="302" t="s">
        <v>267</v>
      </c>
      <c r="T14" s="303" t="s">
        <v>267</v>
      </c>
      <c r="U14" s="584"/>
      <c r="V14" s="601"/>
      <c r="W14" s="581"/>
    </row>
    <row r="15" spans="2:23" ht="78" thickBot="1">
      <c r="B15" s="590" t="s">
        <v>300</v>
      </c>
      <c r="C15" s="593" t="s">
        <v>301</v>
      </c>
      <c r="D15" s="278" t="s">
        <v>302</v>
      </c>
      <c r="E15" s="309" t="s">
        <v>303</v>
      </c>
      <c r="F15" s="310" t="s">
        <v>304</v>
      </c>
      <c r="G15" s="275" t="s">
        <v>278</v>
      </c>
      <c r="H15" s="311" t="s">
        <v>305</v>
      </c>
      <c r="I15" s="585" t="str">
        <f>IFERROR(VLOOKUP(B15,'[3]Riesgos de corrupción'!$C$153:$M$188,10,0),0)</f>
        <v>Extremo</v>
      </c>
      <c r="J15" s="573" t="s">
        <v>262</v>
      </c>
      <c r="K15" s="573" t="str">
        <f>IFERROR(VLOOKUP(J15,'[3]Riesgos de corrupción'!$C$113:$D$148,2,0),0)</f>
        <v>Sanciones penales, administrativas, pecuniarias o fiscales y detrimento patrimonial.</v>
      </c>
      <c r="L15" s="312" t="s">
        <v>306</v>
      </c>
      <c r="M15" s="313" t="s">
        <v>278</v>
      </c>
      <c r="N15" s="312" t="s">
        <v>307</v>
      </c>
      <c r="O15" s="585" t="str">
        <f>IFERROR(VLOOKUP(B15,'[3]Riesgos de corrupción'!$C$153:$M$188,11,0),0)</f>
        <v>Moderado</v>
      </c>
      <c r="P15" s="304" t="s">
        <v>308</v>
      </c>
      <c r="Q15" s="561" t="s">
        <v>309</v>
      </c>
      <c r="R15" s="302" t="s">
        <v>98</v>
      </c>
      <c r="S15" s="302" t="s">
        <v>267</v>
      </c>
      <c r="T15" s="303" t="s">
        <v>267</v>
      </c>
      <c r="U15" s="587" t="s">
        <v>310</v>
      </c>
      <c r="V15" s="576" t="s">
        <v>311</v>
      </c>
      <c r="W15" s="579" t="s">
        <v>270</v>
      </c>
    </row>
    <row r="16" spans="2:23" ht="47.1" thickBot="1">
      <c r="B16" s="591"/>
      <c r="C16" s="594"/>
      <c r="D16" s="35" t="s">
        <v>312</v>
      </c>
      <c r="E16" s="314" t="s">
        <v>313</v>
      </c>
      <c r="F16" s="315" t="s">
        <v>314</v>
      </c>
      <c r="G16" s="35" t="s">
        <v>278</v>
      </c>
      <c r="H16" s="315" t="s">
        <v>315</v>
      </c>
      <c r="I16" s="585"/>
      <c r="J16" s="574"/>
      <c r="K16" s="574"/>
      <c r="L16" s="306" t="s">
        <v>316</v>
      </c>
      <c r="M16" s="307" t="s">
        <v>278</v>
      </c>
      <c r="N16" s="306" t="s">
        <v>317</v>
      </c>
      <c r="O16" s="585"/>
      <c r="P16" s="316" t="s">
        <v>318</v>
      </c>
      <c r="Q16" s="585"/>
      <c r="R16" s="302" t="s">
        <v>98</v>
      </c>
      <c r="S16" s="302" t="s">
        <v>267</v>
      </c>
      <c r="T16" s="303" t="s">
        <v>267</v>
      </c>
      <c r="U16" s="588"/>
      <c r="V16" s="577"/>
      <c r="W16" s="580"/>
    </row>
    <row r="17" spans="2:23" ht="47.1" thickBot="1">
      <c r="B17" s="592"/>
      <c r="C17" s="595"/>
      <c r="D17" s="317" t="s">
        <v>319</v>
      </c>
      <c r="E17" s="318" t="s">
        <v>320</v>
      </c>
      <c r="F17" s="319" t="s">
        <v>321</v>
      </c>
      <c r="G17" s="320" t="s">
        <v>278</v>
      </c>
      <c r="H17" s="321" t="s">
        <v>322</v>
      </c>
      <c r="I17" s="586"/>
      <c r="J17" s="575"/>
      <c r="K17" s="575"/>
      <c r="L17" s="28" t="s">
        <v>323</v>
      </c>
      <c r="M17" s="29" t="s">
        <v>278</v>
      </c>
      <c r="N17" s="28" t="s">
        <v>324</v>
      </c>
      <c r="O17" s="586"/>
      <c r="P17" s="316" t="s">
        <v>322</v>
      </c>
      <c r="Q17" s="586"/>
      <c r="R17" s="302" t="s">
        <v>98</v>
      </c>
      <c r="S17" s="302" t="s">
        <v>267</v>
      </c>
      <c r="T17" s="303" t="s">
        <v>267</v>
      </c>
      <c r="U17" s="589"/>
      <c r="V17" s="578"/>
      <c r="W17" s="581"/>
    </row>
    <row r="18" spans="2:23" ht="15.6" hidden="1">
      <c r="B18" s="570"/>
      <c r="C18" s="573"/>
      <c r="D18" s="25"/>
      <c r="E18" s="25">
        <f>IFERROR(VLOOKUP(D18,'[3]Riesgos de corrupción'!$Q$9:$R$44,2,0),0)</f>
        <v>0</v>
      </c>
      <c r="F18" s="267"/>
      <c r="G18" s="271"/>
      <c r="H18" s="294"/>
      <c r="I18" s="544">
        <f>IFERROR(VLOOKUP(B18,'[3]Riesgos de corrupción'!$C$153:$M$188,10,0),0)</f>
        <v>0</v>
      </c>
      <c r="J18" s="25"/>
      <c r="K18" s="25">
        <f>IFERROR(VLOOKUP(J18,'[3]Riesgos de corrupción'!$C$113:$D$148,2,0),0)</f>
        <v>0</v>
      </c>
      <c r="L18" s="25"/>
      <c r="M18" s="25"/>
      <c r="N18" s="25"/>
      <c r="O18" s="544">
        <f>IFERROR(VLOOKUP(B18,'[3]Riesgos de corrupción'!$C$153:$M$188,11,0),0)</f>
        <v>0</v>
      </c>
      <c r="P18" s="84"/>
      <c r="Q18" s="84"/>
      <c r="R18" s="84"/>
      <c r="S18" s="84"/>
      <c r="T18" s="84"/>
      <c r="U18" s="84"/>
      <c r="V18" s="84"/>
      <c r="W18" s="173"/>
    </row>
    <row r="19" spans="2:23" ht="15.6" hidden="1">
      <c r="B19" s="571"/>
      <c r="C19" s="574"/>
      <c r="D19" s="74"/>
      <c r="E19" s="74">
        <f>IFERROR(VLOOKUP(D19,'[3]Riesgos de corrupción'!$Q$9:$R$44,2,0),0)</f>
        <v>0</v>
      </c>
      <c r="F19" s="273"/>
      <c r="G19" s="272"/>
      <c r="H19" s="276"/>
      <c r="I19" s="545"/>
      <c r="J19" s="74"/>
      <c r="K19" s="74">
        <f>IFERROR(VLOOKUP(J19,'[3]Riesgos de corrupción'!$C$113:$D$148,2,0),0)</f>
        <v>0</v>
      </c>
      <c r="L19" s="74"/>
      <c r="M19" s="74"/>
      <c r="N19" s="74"/>
      <c r="O19" s="545"/>
      <c r="P19" s="97"/>
      <c r="Q19" s="97"/>
      <c r="R19" s="97"/>
      <c r="S19" s="97"/>
      <c r="T19" s="97"/>
      <c r="U19" s="97"/>
      <c r="V19" s="97"/>
      <c r="W19" s="178"/>
    </row>
    <row r="20" spans="2:23" ht="15.95" hidden="1" thickBot="1">
      <c r="B20" s="572"/>
      <c r="C20" s="575"/>
      <c r="D20" s="30"/>
      <c r="E20" s="30">
        <f>IFERROR(VLOOKUP(D20,'[3]Riesgos de corrupción'!$Q$9:$R$44,2,0),0)</f>
        <v>0</v>
      </c>
      <c r="F20" s="269"/>
      <c r="G20" s="322"/>
      <c r="H20" s="323"/>
      <c r="I20" s="546"/>
      <c r="J20" s="30"/>
      <c r="K20" s="30">
        <f>IFERROR(VLOOKUP(J20,'[3]Riesgos de corrupción'!$C$113:$D$148,2,0),0)</f>
        <v>0</v>
      </c>
      <c r="L20" s="30"/>
      <c r="M20" s="30"/>
      <c r="N20" s="30"/>
      <c r="O20" s="546"/>
      <c r="P20" s="96"/>
      <c r="Q20" s="96"/>
      <c r="R20" s="96"/>
      <c r="S20" s="96"/>
      <c r="T20" s="96"/>
      <c r="U20" s="96"/>
      <c r="V20" s="96"/>
      <c r="W20" s="176"/>
    </row>
    <row r="21" spans="2:23" ht="62.1" hidden="1">
      <c r="B21" s="570"/>
      <c r="C21" s="573"/>
      <c r="D21" s="25"/>
      <c r="E21" s="25">
        <f>IFERROR(VLOOKUP(D21,'[3]Riesgos de corrupción'!$Q$9:$R$44,2,0),0)</f>
        <v>0</v>
      </c>
      <c r="F21" s="324" t="s">
        <v>325</v>
      </c>
      <c r="G21" s="275" t="s">
        <v>278</v>
      </c>
      <c r="H21" s="325" t="s">
        <v>326</v>
      </c>
      <c r="I21" s="544">
        <f>IFERROR(VLOOKUP(B21,'[3]Riesgos de corrupción'!$C$153:$M$188,10,0),0)</f>
        <v>0</v>
      </c>
      <c r="J21" s="25"/>
      <c r="K21" s="25">
        <f>IFERROR(VLOOKUP(J21,'[3]Riesgos de corrupción'!$C$113:$D$148,2,0),0)</f>
        <v>0</v>
      </c>
      <c r="L21" s="25"/>
      <c r="M21" s="25"/>
      <c r="N21" s="25"/>
      <c r="O21" s="544">
        <f>IFERROR(VLOOKUP(B21,'[3]Riesgos de corrupción'!$C$153:$M$188,11,0),0)</f>
        <v>0</v>
      </c>
      <c r="P21" s="84"/>
      <c r="Q21" s="84"/>
      <c r="R21" s="84"/>
      <c r="S21" s="84"/>
      <c r="T21" s="84"/>
      <c r="U21" s="84"/>
      <c r="V21" s="84"/>
      <c r="W21" s="173"/>
    </row>
    <row r="22" spans="2:23" ht="77.45" hidden="1">
      <c r="B22" s="571"/>
      <c r="C22" s="574"/>
      <c r="D22" s="74"/>
      <c r="E22" s="74">
        <f>IFERROR(VLOOKUP(D22,'[3]Riesgos de corrupción'!$Q$9:$R$44,2,0),0)</f>
        <v>0</v>
      </c>
      <c r="F22" s="326" t="s">
        <v>327</v>
      </c>
      <c r="G22" s="35" t="s">
        <v>278</v>
      </c>
      <c r="H22" s="326" t="s">
        <v>328</v>
      </c>
      <c r="I22" s="545"/>
      <c r="J22" s="74"/>
      <c r="K22" s="74">
        <f>IFERROR(VLOOKUP(J22,'[3]Riesgos de corrupción'!$C$113:$D$148,2,0),0)</f>
        <v>0</v>
      </c>
      <c r="L22" s="74"/>
      <c r="M22" s="74"/>
      <c r="N22" s="74"/>
      <c r="O22" s="545"/>
      <c r="P22" s="97"/>
      <c r="Q22" s="97"/>
      <c r="R22" s="97"/>
      <c r="S22" s="97"/>
      <c r="T22" s="97"/>
      <c r="U22" s="97"/>
      <c r="V22" s="97"/>
      <c r="W22" s="178"/>
    </row>
    <row r="23" spans="2:23" ht="47.1" hidden="1" thickBot="1">
      <c r="B23" s="572"/>
      <c r="C23" s="575"/>
      <c r="D23" s="30"/>
      <c r="E23" s="30">
        <f>IFERROR(VLOOKUP(D23,'[3]Riesgos de corrupción'!$Q$9:$R$44,2,0),0)</f>
        <v>0</v>
      </c>
      <c r="F23" s="327" t="s">
        <v>321</v>
      </c>
      <c r="G23" s="328" t="s">
        <v>278</v>
      </c>
      <c r="H23" s="329" t="s">
        <v>322</v>
      </c>
      <c r="I23" s="546"/>
      <c r="J23" s="30"/>
      <c r="K23" s="30">
        <f>IFERROR(VLOOKUP(J23,'[3]Riesgos de corrupción'!$C$113:$D$148,2,0),0)</f>
        <v>0</v>
      </c>
      <c r="L23" s="30"/>
      <c r="M23" s="30"/>
      <c r="N23" s="30"/>
      <c r="O23" s="546"/>
      <c r="P23" s="96"/>
      <c r="Q23" s="96"/>
      <c r="R23" s="96"/>
      <c r="S23" s="96"/>
      <c r="T23" s="96"/>
      <c r="U23" s="96"/>
      <c r="V23" s="96"/>
      <c r="W23" s="176"/>
    </row>
    <row r="24" spans="2:23" ht="15.6" hidden="1">
      <c r="B24" s="570"/>
      <c r="C24" s="573"/>
      <c r="D24" s="25"/>
      <c r="E24" s="25">
        <f>IFERROR(VLOOKUP(D24,'[3]Riesgos de corrupción'!$Q$9:$R$44,2,0),0)</f>
        <v>0</v>
      </c>
      <c r="F24" s="25"/>
      <c r="G24" s="25"/>
      <c r="H24" s="25"/>
      <c r="I24" s="544">
        <f>IFERROR(VLOOKUP(B24,'[3]Riesgos de corrupción'!$C$153:$M$188,10,0),0)</f>
        <v>0</v>
      </c>
      <c r="J24" s="25"/>
      <c r="K24" s="25">
        <f>IFERROR(VLOOKUP(J24,'[3]Riesgos de corrupción'!$C$113:$D$148,2,0),0)</f>
        <v>0</v>
      </c>
      <c r="L24" s="25"/>
      <c r="M24" s="25"/>
      <c r="N24" s="25"/>
      <c r="O24" s="544">
        <f>IFERROR(VLOOKUP(B24,'[3]Riesgos de corrupción'!$C$153:$M$188,11,0),0)</f>
        <v>0</v>
      </c>
      <c r="P24" s="84"/>
      <c r="Q24" s="84"/>
      <c r="R24" s="84"/>
      <c r="S24" s="84"/>
      <c r="T24" s="84"/>
      <c r="U24" s="84"/>
      <c r="V24" s="84"/>
      <c r="W24" s="173"/>
    </row>
    <row r="25" spans="2:23" ht="15.6" hidden="1">
      <c r="B25" s="571"/>
      <c r="C25" s="574"/>
      <c r="D25" s="74"/>
      <c r="E25" s="74">
        <f>IFERROR(VLOOKUP(D25,'[3]Riesgos de corrupción'!$Q$9:$R$44,2,0),0)</f>
        <v>0</v>
      </c>
      <c r="F25" s="74"/>
      <c r="G25" s="74"/>
      <c r="H25" s="74"/>
      <c r="I25" s="545"/>
      <c r="J25" s="74"/>
      <c r="K25" s="74">
        <f>IFERROR(VLOOKUP(J25,'[3]Riesgos de corrupción'!$C$113:$D$148,2,0),0)</f>
        <v>0</v>
      </c>
      <c r="L25" s="74"/>
      <c r="M25" s="74"/>
      <c r="N25" s="74"/>
      <c r="O25" s="545"/>
      <c r="P25" s="97"/>
      <c r="Q25" s="97"/>
      <c r="R25" s="97"/>
      <c r="S25" s="97"/>
      <c r="T25" s="97"/>
      <c r="U25" s="97"/>
      <c r="V25" s="97"/>
      <c r="W25" s="178"/>
    </row>
    <row r="26" spans="2:23" ht="15.95" hidden="1" thickBot="1">
      <c r="B26" s="572"/>
      <c r="C26" s="575"/>
      <c r="D26" s="30"/>
      <c r="E26" s="30">
        <f>IFERROR(VLOOKUP(D26,'[3]Riesgos de corrupción'!$Q$9:$R$44,2,0),0)</f>
        <v>0</v>
      </c>
      <c r="F26" s="30"/>
      <c r="G26" s="30"/>
      <c r="H26" s="30"/>
      <c r="I26" s="546"/>
      <c r="J26" s="30"/>
      <c r="K26" s="30">
        <f>IFERROR(VLOOKUP(J26,'[3]Riesgos de corrupción'!$C$113:$D$148,2,0),0)</f>
        <v>0</v>
      </c>
      <c r="L26" s="30"/>
      <c r="M26" s="30"/>
      <c r="N26" s="30"/>
      <c r="O26" s="546"/>
      <c r="P26" s="96"/>
      <c r="Q26" s="96"/>
      <c r="R26" s="96"/>
      <c r="S26" s="96"/>
      <c r="T26" s="96"/>
      <c r="U26" s="96"/>
      <c r="V26" s="96"/>
      <c r="W26" s="176"/>
    </row>
    <row r="27" spans="2:23" ht="15.6" hidden="1">
      <c r="B27" s="570"/>
      <c r="C27" s="573"/>
      <c r="D27" s="25"/>
      <c r="E27" s="25">
        <f>IFERROR(VLOOKUP(D27,'[3]Riesgos de corrupción'!$Q$9:$R$44,2,0),0)</f>
        <v>0</v>
      </c>
      <c r="F27" s="25"/>
      <c r="G27" s="25"/>
      <c r="H27" s="25"/>
      <c r="I27" s="544">
        <f>IFERROR(VLOOKUP(B27,'[3]Riesgos de corrupción'!$C$153:$M$188,10,0),0)</f>
        <v>0</v>
      </c>
      <c r="J27" s="25"/>
      <c r="K27" s="25">
        <f>IFERROR(VLOOKUP(J27,'[3]Riesgos de corrupción'!$C$113:$D$148,2,0),0)</f>
        <v>0</v>
      </c>
      <c r="L27" s="25"/>
      <c r="M27" s="25"/>
      <c r="N27" s="25"/>
      <c r="O27" s="544">
        <f>IFERROR(VLOOKUP(B27,'[3]Riesgos de corrupción'!$C$153:$M$188,11,0),0)</f>
        <v>0</v>
      </c>
      <c r="P27" s="84"/>
      <c r="Q27" s="84"/>
      <c r="R27" s="84"/>
      <c r="S27" s="84"/>
      <c r="T27" s="84"/>
      <c r="U27" s="84"/>
      <c r="V27" s="84"/>
      <c r="W27" s="173"/>
    </row>
    <row r="28" spans="2:23" ht="15.6" hidden="1">
      <c r="B28" s="571"/>
      <c r="C28" s="574"/>
      <c r="D28" s="74"/>
      <c r="E28" s="74">
        <f>IFERROR(VLOOKUP(D28,'[3]Riesgos de corrupción'!$Q$9:$R$44,2,0),0)</f>
        <v>0</v>
      </c>
      <c r="F28" s="74"/>
      <c r="G28" s="74"/>
      <c r="H28" s="74"/>
      <c r="I28" s="545"/>
      <c r="J28" s="74"/>
      <c r="K28" s="74">
        <f>IFERROR(VLOOKUP(J28,'[3]Riesgos de corrupción'!$C$113:$D$148,2,0),0)</f>
        <v>0</v>
      </c>
      <c r="L28" s="74"/>
      <c r="M28" s="74"/>
      <c r="N28" s="74"/>
      <c r="O28" s="545"/>
      <c r="P28" s="97"/>
      <c r="Q28" s="97"/>
      <c r="R28" s="97"/>
      <c r="S28" s="97"/>
      <c r="T28" s="97"/>
      <c r="U28" s="97"/>
      <c r="V28" s="97"/>
      <c r="W28" s="178"/>
    </row>
    <row r="29" spans="2:23" ht="15.95" hidden="1" thickBot="1">
      <c r="B29" s="572"/>
      <c r="C29" s="575"/>
      <c r="D29" s="30"/>
      <c r="E29" s="30">
        <f>IFERROR(VLOOKUP(D29,'[3]Riesgos de corrupción'!$Q$9:$R$44,2,0),0)</f>
        <v>0</v>
      </c>
      <c r="F29" s="30"/>
      <c r="G29" s="30"/>
      <c r="H29" s="30"/>
      <c r="I29" s="546"/>
      <c r="J29" s="30"/>
      <c r="K29" s="30">
        <f>IFERROR(VLOOKUP(J29,'[3]Riesgos de corrupción'!$C$113:$D$148,2,0),0)</f>
        <v>0</v>
      </c>
      <c r="L29" s="30"/>
      <c r="M29" s="30"/>
      <c r="N29" s="30"/>
      <c r="O29" s="546"/>
      <c r="P29" s="96"/>
      <c r="Q29" s="96"/>
      <c r="R29" s="96"/>
      <c r="S29" s="96"/>
      <c r="T29" s="96"/>
      <c r="U29" s="96"/>
      <c r="V29" s="96"/>
      <c r="W29" s="176"/>
    </row>
    <row r="30" spans="2:23" ht="15.6" hidden="1">
      <c r="B30" s="570"/>
      <c r="C30" s="573"/>
      <c r="D30" s="25"/>
      <c r="E30" s="25">
        <f>IFERROR(VLOOKUP(D30,'[3]Riesgos de corrupción'!$Q$9:$R$44,2,0),0)</f>
        <v>0</v>
      </c>
      <c r="F30" s="25"/>
      <c r="G30" s="25"/>
      <c r="H30" s="25"/>
      <c r="I30" s="544">
        <f>IFERROR(VLOOKUP(B30,'[3]Riesgos de corrupción'!$C$153:$M$188,10,0),0)</f>
        <v>0</v>
      </c>
      <c r="J30" s="25"/>
      <c r="K30" s="25">
        <f>IFERROR(VLOOKUP(J30,'[3]Riesgos de corrupción'!$C$113:$D$148,2,0),0)</f>
        <v>0</v>
      </c>
      <c r="L30" s="25"/>
      <c r="M30" s="25"/>
      <c r="N30" s="25"/>
      <c r="O30" s="544">
        <f>IFERROR(VLOOKUP(B30,'[3]Riesgos de corrupción'!$C$153:$M$188,11,0),0)</f>
        <v>0</v>
      </c>
      <c r="P30" s="84"/>
      <c r="Q30" s="84"/>
      <c r="R30" s="84"/>
      <c r="S30" s="84"/>
      <c r="T30" s="84"/>
      <c r="U30" s="84"/>
      <c r="V30" s="84"/>
      <c r="W30" s="173"/>
    </row>
    <row r="31" spans="2:23" ht="15.6" hidden="1">
      <c r="B31" s="571"/>
      <c r="C31" s="574"/>
      <c r="D31" s="74"/>
      <c r="E31" s="74">
        <f>IFERROR(VLOOKUP(D31,'[3]Riesgos de corrupción'!$Q$9:$R$44,2,0),0)</f>
        <v>0</v>
      </c>
      <c r="F31" s="74"/>
      <c r="G31" s="74"/>
      <c r="H31" s="74"/>
      <c r="I31" s="545"/>
      <c r="J31" s="74"/>
      <c r="K31" s="74">
        <f>IFERROR(VLOOKUP(J31,'[3]Riesgos de corrupción'!$C$113:$D$148,2,0),0)</f>
        <v>0</v>
      </c>
      <c r="L31" s="74"/>
      <c r="M31" s="74"/>
      <c r="N31" s="74"/>
      <c r="O31" s="545"/>
      <c r="P31" s="97"/>
      <c r="Q31" s="97"/>
      <c r="R31" s="97"/>
      <c r="S31" s="97"/>
      <c r="T31" s="97"/>
      <c r="U31" s="97"/>
      <c r="V31" s="97"/>
      <c r="W31" s="178"/>
    </row>
    <row r="32" spans="2:23" ht="15.95" hidden="1" thickBot="1">
      <c r="B32" s="572"/>
      <c r="C32" s="575"/>
      <c r="D32" s="30"/>
      <c r="E32" s="30">
        <f>IFERROR(VLOOKUP(D32,'[3]Riesgos de corrupción'!$Q$9:$R$44,2,0),0)</f>
        <v>0</v>
      </c>
      <c r="F32" s="30"/>
      <c r="G32" s="30"/>
      <c r="H32" s="30"/>
      <c r="I32" s="546"/>
      <c r="J32" s="30"/>
      <c r="K32" s="30">
        <f>IFERROR(VLOOKUP(J32,'[3]Riesgos de corrupción'!$C$113:$D$148,2,0),0)</f>
        <v>0</v>
      </c>
      <c r="L32" s="30"/>
      <c r="M32" s="30"/>
      <c r="N32" s="30"/>
      <c r="O32" s="546"/>
      <c r="P32" s="96"/>
      <c r="Q32" s="96"/>
      <c r="R32" s="96"/>
      <c r="S32" s="96"/>
      <c r="T32" s="96"/>
      <c r="U32" s="96"/>
      <c r="V32" s="96"/>
      <c r="W32" s="176"/>
    </row>
    <row r="33" spans="2:23" ht="15.6" hidden="1">
      <c r="B33" s="570"/>
      <c r="C33" s="573"/>
      <c r="D33" s="25"/>
      <c r="E33" s="25">
        <f>IFERROR(VLOOKUP(D33,'[3]Riesgos de corrupción'!$Q$9:$R$44,2,0),0)</f>
        <v>0</v>
      </c>
      <c r="F33" s="25"/>
      <c r="G33" s="25"/>
      <c r="H33" s="25"/>
      <c r="I33" s="544">
        <f>IFERROR(VLOOKUP(B33,'[3]Riesgos de corrupción'!$C$153:$M$188,10,0),0)</f>
        <v>0</v>
      </c>
      <c r="J33" s="25"/>
      <c r="K33" s="25">
        <f>IFERROR(VLOOKUP(J33,'[3]Riesgos de corrupción'!$C$113:$D$148,2,0),0)</f>
        <v>0</v>
      </c>
      <c r="L33" s="25"/>
      <c r="M33" s="25"/>
      <c r="N33" s="25"/>
      <c r="O33" s="544">
        <f>IFERROR(VLOOKUP(B33,'[3]Riesgos de corrupción'!$C$153:$M$188,11,0),0)</f>
        <v>0</v>
      </c>
      <c r="P33" s="84"/>
      <c r="Q33" s="84"/>
      <c r="R33" s="84"/>
      <c r="S33" s="84"/>
      <c r="T33" s="84"/>
      <c r="U33" s="84"/>
      <c r="V33" s="84"/>
      <c r="W33" s="173"/>
    </row>
    <row r="34" spans="2:23" ht="15.6" hidden="1">
      <c r="B34" s="571"/>
      <c r="C34" s="574"/>
      <c r="D34" s="74"/>
      <c r="E34" s="74">
        <f>IFERROR(VLOOKUP(D34,'[3]Riesgos de corrupción'!$Q$9:$R$44,2,0),0)</f>
        <v>0</v>
      </c>
      <c r="F34" s="74"/>
      <c r="G34" s="74"/>
      <c r="H34" s="74"/>
      <c r="I34" s="545"/>
      <c r="J34" s="74"/>
      <c r="K34" s="74">
        <f>IFERROR(VLOOKUP(J34,'[3]Riesgos de corrupción'!$C$113:$D$148,2,0),0)</f>
        <v>0</v>
      </c>
      <c r="L34" s="74"/>
      <c r="M34" s="74"/>
      <c r="N34" s="74"/>
      <c r="O34" s="545"/>
      <c r="P34" s="97"/>
      <c r="Q34" s="97"/>
      <c r="R34" s="97"/>
      <c r="S34" s="97"/>
      <c r="T34" s="97"/>
      <c r="U34" s="97"/>
      <c r="V34" s="97"/>
      <c r="W34" s="178"/>
    </row>
    <row r="35" spans="2:23" ht="15.95" hidden="1" thickBot="1">
      <c r="B35" s="572"/>
      <c r="C35" s="575"/>
      <c r="D35" s="30"/>
      <c r="E35" s="30">
        <f>IFERROR(VLOOKUP(D35,'[3]Riesgos de corrupción'!$Q$9:$R$44,2,0),0)</f>
        <v>0</v>
      </c>
      <c r="F35" s="30"/>
      <c r="G35" s="30"/>
      <c r="H35" s="30"/>
      <c r="I35" s="546"/>
      <c r="J35" s="30"/>
      <c r="K35" s="30">
        <f>IFERROR(VLOOKUP(J35,'[3]Riesgos de corrupción'!$C$113:$D$148,2,0),0)</f>
        <v>0</v>
      </c>
      <c r="L35" s="30"/>
      <c r="M35" s="30"/>
      <c r="N35" s="30"/>
      <c r="O35" s="546"/>
      <c r="P35" s="96"/>
      <c r="Q35" s="96"/>
      <c r="R35" s="96"/>
      <c r="S35" s="96"/>
      <c r="T35" s="96"/>
      <c r="U35" s="96"/>
      <c r="V35" s="96"/>
      <c r="W35" s="176"/>
    </row>
    <row r="36" spans="2:23" ht="15.6" hidden="1">
      <c r="B36" s="570"/>
      <c r="C36" s="573"/>
      <c r="D36" s="25"/>
      <c r="E36" s="25">
        <f>IFERROR(VLOOKUP(D36,'[3]Riesgos de corrupción'!$Q$9:$R$44,2,0),0)</f>
        <v>0</v>
      </c>
      <c r="F36" s="25"/>
      <c r="G36" s="25"/>
      <c r="H36" s="25"/>
      <c r="I36" s="544">
        <f>IFERROR(VLOOKUP(B36,'[3]Riesgos de corrupción'!$C$153:$M$188,10,0),0)</f>
        <v>0</v>
      </c>
      <c r="J36" s="25"/>
      <c r="K36" s="25">
        <f>IFERROR(VLOOKUP(J36,'[3]Riesgos de corrupción'!$C$113:$D$148,2,0),0)</f>
        <v>0</v>
      </c>
      <c r="L36" s="25"/>
      <c r="M36" s="25"/>
      <c r="N36" s="25"/>
      <c r="O36" s="544">
        <f>IFERROR(VLOOKUP(B36,'[3]Riesgos de corrupción'!$C$153:$M$188,11,0),0)</f>
        <v>0</v>
      </c>
      <c r="P36" s="84"/>
      <c r="Q36" s="84"/>
      <c r="R36" s="84"/>
      <c r="S36" s="84"/>
      <c r="T36" s="84"/>
      <c r="U36" s="84"/>
      <c r="V36" s="84"/>
      <c r="W36" s="173"/>
    </row>
    <row r="37" spans="2:23" ht="15.6" hidden="1">
      <c r="B37" s="571"/>
      <c r="C37" s="574"/>
      <c r="D37" s="74"/>
      <c r="E37" s="74">
        <f>IFERROR(VLOOKUP(D37,'[3]Riesgos de corrupción'!$Q$9:$R$44,2,0),0)</f>
        <v>0</v>
      </c>
      <c r="F37" s="74"/>
      <c r="G37" s="74"/>
      <c r="H37" s="74"/>
      <c r="I37" s="545"/>
      <c r="J37" s="74"/>
      <c r="K37" s="74">
        <f>IFERROR(VLOOKUP(J37,'[3]Riesgos de corrupción'!$C$113:$D$148,2,0),0)</f>
        <v>0</v>
      </c>
      <c r="L37" s="74"/>
      <c r="M37" s="74"/>
      <c r="N37" s="74"/>
      <c r="O37" s="545"/>
      <c r="P37" s="97"/>
      <c r="Q37" s="97"/>
      <c r="R37" s="97"/>
      <c r="S37" s="97"/>
      <c r="T37" s="97"/>
      <c r="U37" s="97"/>
      <c r="V37" s="97"/>
      <c r="W37" s="178"/>
    </row>
    <row r="38" spans="2:23" ht="15.95" hidden="1" thickBot="1">
      <c r="B38" s="572"/>
      <c r="C38" s="575"/>
      <c r="D38" s="30"/>
      <c r="E38" s="30">
        <f>IFERROR(VLOOKUP(D38,'[3]Riesgos de corrupción'!$Q$9:$R$44,2,0),0)</f>
        <v>0</v>
      </c>
      <c r="F38" s="30"/>
      <c r="G38" s="30"/>
      <c r="H38" s="30"/>
      <c r="I38" s="546"/>
      <c r="J38" s="30"/>
      <c r="K38" s="30">
        <f>IFERROR(VLOOKUP(J38,'[3]Riesgos de corrupción'!$C$113:$D$148,2,0),0)</f>
        <v>0</v>
      </c>
      <c r="L38" s="30"/>
      <c r="M38" s="30"/>
      <c r="N38" s="30"/>
      <c r="O38" s="546"/>
      <c r="P38" s="96"/>
      <c r="Q38" s="96"/>
      <c r="R38" s="96"/>
      <c r="S38" s="96"/>
      <c r="T38" s="96"/>
      <c r="U38" s="96"/>
      <c r="V38" s="96"/>
      <c r="W38" s="176"/>
    </row>
    <row r="39" spans="2:23" ht="15.6" hidden="1">
      <c r="B39" s="570"/>
      <c r="C39" s="573"/>
      <c r="D39" s="25"/>
      <c r="E39" s="25">
        <f>IFERROR(VLOOKUP(D39,'[3]Riesgos de corrupción'!$Q$9:$R$44,2,0),0)</f>
        <v>0</v>
      </c>
      <c r="F39" s="25"/>
      <c r="G39" s="25"/>
      <c r="H39" s="25"/>
      <c r="I39" s="544">
        <f>IFERROR(VLOOKUP(B39,'[3]Riesgos de corrupción'!$C$153:$M$188,10,0),0)</f>
        <v>0</v>
      </c>
      <c r="J39" s="25"/>
      <c r="K39" s="25">
        <f>IFERROR(VLOOKUP(J39,'[3]Riesgos de corrupción'!$C$113:$D$148,2,0),0)</f>
        <v>0</v>
      </c>
      <c r="L39" s="25"/>
      <c r="M39" s="25"/>
      <c r="N39" s="25"/>
      <c r="O39" s="544">
        <f>IFERROR(VLOOKUP(B39,'[3]Riesgos de corrupción'!$C$153:$M$188,11,0),0)</f>
        <v>0</v>
      </c>
      <c r="P39" s="84"/>
      <c r="Q39" s="84"/>
      <c r="R39" s="84"/>
      <c r="S39" s="84"/>
      <c r="T39" s="84"/>
      <c r="U39" s="84"/>
      <c r="V39" s="84"/>
      <c r="W39" s="173"/>
    </row>
    <row r="40" spans="2:23" ht="15.6" hidden="1">
      <c r="B40" s="571"/>
      <c r="C40" s="574"/>
      <c r="D40" s="74"/>
      <c r="E40" s="74">
        <f>IFERROR(VLOOKUP(D40,'[3]Riesgos de corrupción'!$Q$9:$R$44,2,0),0)</f>
        <v>0</v>
      </c>
      <c r="F40" s="74"/>
      <c r="G40" s="74"/>
      <c r="H40" s="74"/>
      <c r="I40" s="545"/>
      <c r="J40" s="74"/>
      <c r="K40" s="74">
        <f>IFERROR(VLOOKUP(J40,'[3]Riesgos de corrupción'!$C$113:$D$148,2,0),0)</f>
        <v>0</v>
      </c>
      <c r="L40" s="74"/>
      <c r="M40" s="74"/>
      <c r="N40" s="74"/>
      <c r="O40" s="545"/>
      <c r="P40" s="97"/>
      <c r="Q40" s="97"/>
      <c r="R40" s="97"/>
      <c r="S40" s="97"/>
      <c r="T40" s="97"/>
      <c r="U40" s="97"/>
      <c r="V40" s="97"/>
      <c r="W40" s="178"/>
    </row>
    <row r="41" spans="2:23" ht="15.95" hidden="1" thickBot="1">
      <c r="B41" s="572"/>
      <c r="C41" s="575"/>
      <c r="D41" s="30"/>
      <c r="E41" s="30">
        <f>IFERROR(VLOOKUP(D41,'[3]Riesgos de corrupción'!$Q$9:$R$44,2,0),0)</f>
        <v>0</v>
      </c>
      <c r="F41" s="30"/>
      <c r="G41" s="30"/>
      <c r="H41" s="30"/>
      <c r="I41" s="546"/>
      <c r="J41" s="30"/>
      <c r="K41" s="30">
        <f>IFERROR(VLOOKUP(J41,'[3]Riesgos de corrupción'!$C$113:$D$148,2,0),0)</f>
        <v>0</v>
      </c>
      <c r="L41" s="30"/>
      <c r="M41" s="30"/>
      <c r="N41" s="30"/>
      <c r="O41" s="546"/>
      <c r="P41" s="96"/>
      <c r="Q41" s="96"/>
      <c r="R41" s="96"/>
      <c r="S41" s="96"/>
      <c r="T41" s="96"/>
      <c r="U41" s="96"/>
      <c r="V41" s="96"/>
      <c r="W41" s="176"/>
    </row>
    <row r="42" spans="2:23" ht="15.6" hidden="1">
      <c r="B42" s="570"/>
      <c r="C42" s="573"/>
      <c r="D42" s="25"/>
      <c r="E42" s="25">
        <f>IFERROR(VLOOKUP(D42,'[3]Riesgos de corrupción'!$Q$9:$R$44,2,0),0)</f>
        <v>0</v>
      </c>
      <c r="F42" s="25"/>
      <c r="G42" s="25"/>
      <c r="H42" s="25"/>
      <c r="I42" s="544">
        <f>IFERROR(VLOOKUP(B42,'[3]Riesgos de corrupción'!$C$153:$M$188,10,0),0)</f>
        <v>0</v>
      </c>
      <c r="J42" s="25"/>
      <c r="K42" s="25">
        <f>IFERROR(VLOOKUP(J42,'[3]Riesgos de corrupción'!$C$113:$D$148,2,0),0)</f>
        <v>0</v>
      </c>
      <c r="L42" s="25"/>
      <c r="M42" s="25"/>
      <c r="N42" s="25"/>
      <c r="O42" s="544">
        <f>IFERROR(VLOOKUP(B42,'[3]Riesgos de corrupción'!$C$153:$M$188,11,0),0)</f>
        <v>0</v>
      </c>
      <c r="P42" s="84"/>
      <c r="Q42" s="84"/>
      <c r="R42" s="84"/>
      <c r="S42" s="84"/>
      <c r="T42" s="84"/>
      <c r="U42" s="84"/>
      <c r="V42" s="84"/>
      <c r="W42" s="173"/>
    </row>
    <row r="43" spans="2:23" ht="15.6" hidden="1">
      <c r="B43" s="571"/>
      <c r="C43" s="574"/>
      <c r="D43" s="74"/>
      <c r="E43" s="74">
        <f>IFERROR(VLOOKUP(D43,'[3]Riesgos de corrupción'!$Q$9:$R$44,2,0),0)</f>
        <v>0</v>
      </c>
      <c r="F43" s="74"/>
      <c r="G43" s="74"/>
      <c r="H43" s="74"/>
      <c r="I43" s="545"/>
      <c r="J43" s="74"/>
      <c r="K43" s="74">
        <f>IFERROR(VLOOKUP(J43,'[3]Riesgos de corrupción'!$C$113:$D$148,2,0),0)</f>
        <v>0</v>
      </c>
      <c r="L43" s="74"/>
      <c r="M43" s="74"/>
      <c r="N43" s="74"/>
      <c r="O43" s="545"/>
      <c r="P43" s="97"/>
      <c r="Q43" s="97"/>
      <c r="R43" s="97"/>
      <c r="S43" s="97"/>
      <c r="T43" s="97"/>
      <c r="U43" s="97"/>
      <c r="V43" s="97"/>
      <c r="W43" s="178"/>
    </row>
    <row r="44" spans="2:23" ht="15.95" hidden="1" thickBot="1">
      <c r="B44" s="572"/>
      <c r="C44" s="575"/>
      <c r="D44" s="30"/>
      <c r="E44" s="30">
        <f>IFERROR(VLOOKUP(D44,'[3]Riesgos de corrupción'!$Q$9:$R$44,2,0),0)</f>
        <v>0</v>
      </c>
      <c r="F44" s="30"/>
      <c r="G44" s="30"/>
      <c r="H44" s="30"/>
      <c r="I44" s="546"/>
      <c r="J44" s="30"/>
      <c r="K44" s="30">
        <f>IFERROR(VLOOKUP(J44,'[3]Riesgos de corrupción'!$C$113:$D$148,2,0),0)</f>
        <v>0</v>
      </c>
      <c r="L44" s="30"/>
      <c r="M44" s="30"/>
      <c r="N44" s="30"/>
      <c r="O44" s="546"/>
      <c r="P44" s="96"/>
      <c r="Q44" s="96"/>
      <c r="R44" s="96"/>
      <c r="S44" s="96"/>
      <c r="T44" s="96"/>
      <c r="U44" s="96"/>
      <c r="V44" s="96"/>
      <c r="W44" s="176"/>
    </row>
  </sheetData>
  <mergeCells count="84">
    <mergeCell ref="B1:C3"/>
    <mergeCell ref="D1:L1"/>
    <mergeCell ref="M1:O1"/>
    <mergeCell ref="D2:L2"/>
    <mergeCell ref="M2:O2"/>
    <mergeCell ref="D3:L3"/>
    <mergeCell ref="M3:O3"/>
    <mergeCell ref="B5:C5"/>
    <mergeCell ref="D5:H5"/>
    <mergeCell ref="B7:C7"/>
    <mergeCell ref="D7:E7"/>
    <mergeCell ref="F7:H7"/>
    <mergeCell ref="L7:N7"/>
    <mergeCell ref="P7:T7"/>
    <mergeCell ref="U7:W7"/>
    <mergeCell ref="B9:B10"/>
    <mergeCell ref="C9:C10"/>
    <mergeCell ref="I9:I10"/>
    <mergeCell ref="J9:J10"/>
    <mergeCell ref="K9:K10"/>
    <mergeCell ref="O9:O10"/>
    <mergeCell ref="Q9:Q10"/>
    <mergeCell ref="J7:K7"/>
    <mergeCell ref="U9:U10"/>
    <mergeCell ref="V9:V10"/>
    <mergeCell ref="W9:W10"/>
    <mergeCell ref="V11:V14"/>
    <mergeCell ref="W11:W14"/>
    <mergeCell ref="D12:D13"/>
    <mergeCell ref="E12:E13"/>
    <mergeCell ref="B11:B14"/>
    <mergeCell ref="C11:C14"/>
    <mergeCell ref="I11:I14"/>
    <mergeCell ref="J11:J14"/>
    <mergeCell ref="K11:K14"/>
    <mergeCell ref="U11:U14"/>
    <mergeCell ref="O15:O17"/>
    <mergeCell ref="Q15:Q17"/>
    <mergeCell ref="U15:U17"/>
    <mergeCell ref="B15:B17"/>
    <mergeCell ref="C15:C17"/>
    <mergeCell ref="I15:I17"/>
    <mergeCell ref="J15:J17"/>
    <mergeCell ref="K15:K17"/>
    <mergeCell ref="O11:O14"/>
    <mergeCell ref="Q11:Q14"/>
    <mergeCell ref="V15:V17"/>
    <mergeCell ref="W15:W17"/>
    <mergeCell ref="B21:B23"/>
    <mergeCell ref="C21:C23"/>
    <mergeCell ref="I21:I23"/>
    <mergeCell ref="O21:O23"/>
    <mergeCell ref="B18:B20"/>
    <mergeCell ref="C18:C20"/>
    <mergeCell ref="I18:I20"/>
    <mergeCell ref="O18:O20"/>
    <mergeCell ref="B24:B26"/>
    <mergeCell ref="C24:C26"/>
    <mergeCell ref="I24:I26"/>
    <mergeCell ref="O24:O26"/>
    <mergeCell ref="B27:B29"/>
    <mergeCell ref="C27:C29"/>
    <mergeCell ref="I27:I29"/>
    <mergeCell ref="O27:O29"/>
    <mergeCell ref="B30:B32"/>
    <mergeCell ref="C30:C32"/>
    <mergeCell ref="I30:I32"/>
    <mergeCell ref="O30:O32"/>
    <mergeCell ref="B33:B35"/>
    <mergeCell ref="C33:C35"/>
    <mergeCell ref="I33:I35"/>
    <mergeCell ref="O33:O35"/>
    <mergeCell ref="B42:B44"/>
    <mergeCell ref="C42:C44"/>
    <mergeCell ref="I42:I44"/>
    <mergeCell ref="O42:O44"/>
    <mergeCell ref="B36:B38"/>
    <mergeCell ref="C36:C38"/>
    <mergeCell ref="I36:I38"/>
    <mergeCell ref="O36:O38"/>
    <mergeCell ref="B39:B41"/>
    <mergeCell ref="C39:C41"/>
    <mergeCell ref="I39:I41"/>
    <mergeCell ref="O39:O41"/>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'C:\Users\51966169\Downloads\[APO3 Gestion Financiera Riesgos Corrupción 2024 Final V1_NOVIEMBRE_2024.xlsx]Lista'!#REF!</xm:f>
          </x14:formula1>
          <xm:sqref>R9:R44</xm:sqref>
        </x14:dataValidation>
        <x14:dataValidation type="list" allowBlank="1" showInputMessage="1" showErrorMessage="1" xr:uid="{00000000-0002-0000-0300-000001000000}">
          <x14:formula1>
            <xm:f>'C:\Users\51966169\Downloads\[APO3 Gestion Financiera Riesgos Corrupción 2024 Final V1_NOVIEMBRE_2024.xlsx]Riesgos de corrupción'!#REF!</xm:f>
          </x14:formula1>
          <xm:sqref>J9 J15 J11:J13 J18:J44 D10 D18:D44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W17"/>
  <sheetViews>
    <sheetView topLeftCell="R1" workbookViewId="0">
      <selection activeCell="U11" sqref="U11:U13"/>
    </sheetView>
  </sheetViews>
  <sheetFormatPr defaultColWidth="11.42578125" defaultRowHeight="14.45"/>
  <cols>
    <col min="1" max="1" width="2.7109375" customWidth="1"/>
    <col min="2" max="2" width="22" customWidth="1"/>
    <col min="3" max="3" width="20.42578125" customWidth="1"/>
    <col min="4" max="4" width="15.140625" style="109" customWidth="1"/>
    <col min="5" max="5" width="32.85546875" customWidth="1"/>
    <col min="6" max="6" width="46.140625" customWidth="1"/>
    <col min="7" max="7" width="25" customWidth="1"/>
    <col min="8" max="8" width="19.42578125" customWidth="1"/>
    <col min="9" max="9" width="17" customWidth="1"/>
    <col min="10" max="10" width="15.42578125" customWidth="1"/>
    <col min="11" max="11" width="19" customWidth="1"/>
    <col min="12" max="12" width="29.5703125" customWidth="1"/>
    <col min="13" max="13" width="17.42578125" customWidth="1"/>
    <col min="14" max="14" width="17" customWidth="1"/>
    <col min="15" max="15" width="21.28515625" customWidth="1"/>
    <col min="16" max="16" width="50.5703125" customWidth="1"/>
    <col min="17" max="17" width="35" customWidth="1"/>
    <col min="18" max="20" width="19.140625" customWidth="1"/>
    <col min="21" max="21" width="57.28515625" style="332" customWidth="1"/>
    <col min="22" max="22" width="35.7109375" style="332" customWidth="1"/>
    <col min="23" max="23" width="35.7109375" style="333" customWidth="1"/>
  </cols>
  <sheetData>
    <row r="1" spans="2:23" s="48" customFormat="1" ht="20.100000000000001">
      <c r="B1" s="523"/>
      <c r="C1" s="523"/>
      <c r="D1" s="524" t="s">
        <v>49</v>
      </c>
      <c r="E1" s="524"/>
      <c r="F1" s="524"/>
      <c r="G1" s="524"/>
      <c r="H1" s="524"/>
      <c r="I1" s="524"/>
      <c r="J1" s="524"/>
      <c r="K1" s="524"/>
      <c r="L1" s="524"/>
      <c r="M1" s="525" t="s">
        <v>50</v>
      </c>
      <c r="N1" s="526"/>
      <c r="O1" s="527"/>
      <c r="U1" s="330"/>
      <c r="V1" s="330"/>
      <c r="W1" s="331"/>
    </row>
    <row r="2" spans="2:23" s="48" customFormat="1" ht="20.100000000000001">
      <c r="B2" s="523"/>
      <c r="C2" s="523"/>
      <c r="D2" s="524" t="s">
        <v>51</v>
      </c>
      <c r="E2" s="524"/>
      <c r="F2" s="524"/>
      <c r="G2" s="524"/>
      <c r="H2" s="524"/>
      <c r="I2" s="524"/>
      <c r="J2" s="524"/>
      <c r="K2" s="524"/>
      <c r="L2" s="524"/>
      <c r="M2" s="525" t="s">
        <v>52</v>
      </c>
      <c r="N2" s="526"/>
      <c r="O2" s="527"/>
      <c r="U2" s="330"/>
      <c r="V2" s="330"/>
      <c r="W2" s="331"/>
    </row>
    <row r="3" spans="2:23" s="48" customFormat="1" ht="20.100000000000001">
      <c r="B3" s="523"/>
      <c r="C3" s="523"/>
      <c r="D3" s="524" t="s">
        <v>53</v>
      </c>
      <c r="E3" s="524"/>
      <c r="F3" s="524"/>
      <c r="G3" s="524"/>
      <c r="H3" s="524"/>
      <c r="I3" s="524"/>
      <c r="J3" s="524"/>
      <c r="K3" s="524"/>
      <c r="L3" s="524"/>
      <c r="M3" s="525" t="s">
        <v>54</v>
      </c>
      <c r="N3" s="526"/>
      <c r="O3" s="527"/>
      <c r="U3" s="330"/>
      <c r="V3" s="330"/>
      <c r="W3" s="331"/>
    </row>
    <row r="4" spans="2:23" s="48" customFormat="1" ht="15.6">
      <c r="D4" s="108"/>
      <c r="U4" s="330"/>
      <c r="V4" s="330"/>
      <c r="W4" s="331"/>
    </row>
    <row r="5" spans="2:23" s="48" customFormat="1" ht="18" customHeight="1">
      <c r="B5" s="516" t="s">
        <v>55</v>
      </c>
      <c r="C5" s="516"/>
      <c r="D5" s="517" t="s">
        <v>329</v>
      </c>
      <c r="E5" s="517"/>
      <c r="F5" s="517"/>
      <c r="G5" s="517"/>
      <c r="H5" s="517"/>
      <c r="I5" s="7"/>
      <c r="J5" s="7"/>
      <c r="K5" s="7"/>
      <c r="L5" s="7"/>
      <c r="M5" s="7"/>
      <c r="N5" s="7"/>
      <c r="O5" s="7"/>
      <c r="U5" s="330"/>
      <c r="V5" s="330"/>
      <c r="W5" s="331"/>
    </row>
    <row r="6" spans="2:23" ht="15" thickBot="1"/>
    <row r="7" spans="2:23" ht="30.95">
      <c r="B7" s="518" t="s">
        <v>57</v>
      </c>
      <c r="C7" s="519"/>
      <c r="D7" s="519" t="s">
        <v>58</v>
      </c>
      <c r="E7" s="519"/>
      <c r="F7" s="520" t="s">
        <v>59</v>
      </c>
      <c r="G7" s="521"/>
      <c r="H7" s="522"/>
      <c r="I7" s="51" t="s">
        <v>60</v>
      </c>
      <c r="J7" s="520" t="s">
        <v>61</v>
      </c>
      <c r="K7" s="522"/>
      <c r="L7" s="520" t="s">
        <v>62</v>
      </c>
      <c r="M7" s="521"/>
      <c r="N7" s="521"/>
      <c r="O7" s="11" t="s">
        <v>63</v>
      </c>
      <c r="P7" s="543" t="s">
        <v>330</v>
      </c>
      <c r="Q7" s="543"/>
      <c r="R7" s="543"/>
      <c r="S7" s="543"/>
      <c r="T7" s="543"/>
      <c r="U7" s="610" t="s">
        <v>65</v>
      </c>
      <c r="V7" s="610"/>
      <c r="W7" s="611"/>
    </row>
    <row r="8" spans="2:23" ht="47.1" thickBot="1">
      <c r="B8" s="12" t="s">
        <v>66</v>
      </c>
      <c r="C8" s="13" t="s">
        <v>67</v>
      </c>
      <c r="D8" s="14" t="s">
        <v>68</v>
      </c>
      <c r="E8" s="15" t="s">
        <v>69</v>
      </c>
      <c r="F8" s="14" t="s">
        <v>70</v>
      </c>
      <c r="G8" s="15" t="s">
        <v>71</v>
      </c>
      <c r="H8" s="15" t="s">
        <v>72</v>
      </c>
      <c r="I8" s="15" t="s">
        <v>73</v>
      </c>
      <c r="J8" s="13" t="s">
        <v>74</v>
      </c>
      <c r="K8" s="16" t="s">
        <v>75</v>
      </c>
      <c r="L8" s="13" t="s">
        <v>70</v>
      </c>
      <c r="M8" s="13" t="s">
        <v>76</v>
      </c>
      <c r="N8" s="13" t="s">
        <v>77</v>
      </c>
      <c r="O8" s="15" t="s">
        <v>78</v>
      </c>
      <c r="P8" s="17" t="s">
        <v>79</v>
      </c>
      <c r="Q8" s="17" t="s">
        <v>80</v>
      </c>
      <c r="R8" s="17" t="s">
        <v>81</v>
      </c>
      <c r="S8" s="17" t="s">
        <v>82</v>
      </c>
      <c r="T8" s="17" t="s">
        <v>83</v>
      </c>
      <c r="U8" s="353" t="s">
        <v>84</v>
      </c>
      <c r="V8" s="353" t="s">
        <v>85</v>
      </c>
      <c r="W8" s="354" t="s">
        <v>81</v>
      </c>
    </row>
    <row r="9" spans="2:23" s="337" customFormat="1" ht="409.5" customHeight="1">
      <c r="B9" s="604" t="s">
        <v>331</v>
      </c>
      <c r="C9" s="612" t="s">
        <v>332</v>
      </c>
      <c r="D9" s="20" t="s">
        <v>333</v>
      </c>
      <c r="E9" s="21" t="str">
        <f>IFERROR(VLOOKUP(D9,'[4]Riesgos de corrupción'!$Q$9:$R$41,2,0),0)</f>
        <v>Cambio de alcance y planificación de la necesidad del proyecto.</v>
      </c>
      <c r="F9" s="23" t="s">
        <v>334</v>
      </c>
      <c r="G9" s="23" t="s">
        <v>335</v>
      </c>
      <c r="H9" s="334" t="s">
        <v>336</v>
      </c>
      <c r="I9" s="614" t="str">
        <f>IFERROR(VLOOKUP(B9,'[4]Riesgos de corrupción'!$C$140:$M$169,10,0),0)</f>
        <v>Extremo</v>
      </c>
      <c r="J9" s="254" t="s">
        <v>337</v>
      </c>
      <c r="K9" s="254" t="s">
        <v>338</v>
      </c>
      <c r="L9" s="254" t="s">
        <v>339</v>
      </c>
      <c r="M9" s="254" t="s">
        <v>340</v>
      </c>
      <c r="N9" s="254" t="s">
        <v>341</v>
      </c>
      <c r="O9" s="616" t="str">
        <f>IFERROR(VLOOKUP(B9,'[4]Riesgos de corrupción'!$C$140:$M$169,11,0),0)</f>
        <v>Alto</v>
      </c>
      <c r="P9" s="335" t="s">
        <v>342</v>
      </c>
      <c r="Q9" s="336" t="s">
        <v>343</v>
      </c>
      <c r="R9" s="84" t="s">
        <v>98</v>
      </c>
      <c r="S9" s="84" t="s">
        <v>344</v>
      </c>
      <c r="T9" s="84"/>
      <c r="U9" s="599" t="s">
        <v>345</v>
      </c>
      <c r="V9" s="599" t="s">
        <v>346</v>
      </c>
      <c r="W9" s="579" t="s">
        <v>347</v>
      </c>
    </row>
    <row r="10" spans="2:23" s="337" customFormat="1" ht="78" thickBot="1">
      <c r="B10" s="592"/>
      <c r="C10" s="613"/>
      <c r="D10" s="27" t="s">
        <v>348</v>
      </c>
      <c r="E10" s="28" t="str">
        <f>IFERROR(VLOOKUP(D10,'[4]Riesgos de corrupción'!$Q$9:$R$41,2,0),0)</f>
        <v>Cambio en las directrices por parte de la alta dirección.</v>
      </c>
      <c r="F10" s="28" t="s">
        <v>349</v>
      </c>
      <c r="G10" s="28" t="s">
        <v>335</v>
      </c>
      <c r="H10" s="28" t="s">
        <v>350</v>
      </c>
      <c r="I10" s="615"/>
      <c r="J10" s="174"/>
      <c r="K10" s="174"/>
      <c r="L10" s="174"/>
      <c r="M10" s="174"/>
      <c r="N10" s="174"/>
      <c r="O10" s="617"/>
      <c r="P10" s="338" t="s">
        <v>351</v>
      </c>
      <c r="Q10" s="339" t="s">
        <v>352</v>
      </c>
      <c r="R10" s="96" t="s">
        <v>98</v>
      </c>
      <c r="S10" s="96"/>
      <c r="T10" s="96"/>
      <c r="U10" s="601"/>
      <c r="V10" s="601"/>
      <c r="W10" s="581"/>
    </row>
    <row r="11" spans="2:23" s="337" customFormat="1" ht="77.45">
      <c r="B11" s="604" t="s">
        <v>353</v>
      </c>
      <c r="C11" s="620" t="s">
        <v>354</v>
      </c>
      <c r="D11" s="20" t="s">
        <v>319</v>
      </c>
      <c r="E11" s="21" t="str">
        <f>IFERROR(VLOOKUP(D11,'[4]Riesgos de corrupción'!$Q$9:$R$41,2,0),0)</f>
        <v>Falta de clasificación y etiquetado de información equivalente a la asignación de roles y perfiles de los colaboradores de la Entidad que tienen acceso a la información</v>
      </c>
      <c r="F11" s="220" t="s">
        <v>355</v>
      </c>
      <c r="G11" s="340" t="s">
        <v>356</v>
      </c>
      <c r="H11" s="220" t="s">
        <v>357</v>
      </c>
      <c r="I11" s="614" t="str">
        <f>IFERROR(VLOOKUP(B11,'[4]Riesgos de corrupción'!$C$140:$M$169,10,0),0)</f>
        <v>Extremo</v>
      </c>
      <c r="J11" s="21" t="s">
        <v>358</v>
      </c>
      <c r="K11" s="21" t="s">
        <v>359</v>
      </c>
      <c r="L11" s="21" t="s">
        <v>360</v>
      </c>
      <c r="M11" s="21" t="s">
        <v>340</v>
      </c>
      <c r="N11" s="21" t="s">
        <v>361</v>
      </c>
      <c r="O11" s="616" t="str">
        <f>IFERROR(VLOOKUP(B11,'[4]Riesgos de corrupción'!$C$140:$M$169,11,0),0)</f>
        <v>Moderado</v>
      </c>
      <c r="P11" s="162" t="s">
        <v>362</v>
      </c>
      <c r="Q11" s="162" t="s">
        <v>363</v>
      </c>
      <c r="R11" s="84" t="s">
        <v>98</v>
      </c>
      <c r="S11" s="84"/>
      <c r="T11" s="84"/>
      <c r="U11" s="599" t="s">
        <v>364</v>
      </c>
      <c r="V11" s="599" t="s">
        <v>365</v>
      </c>
      <c r="W11" s="579" t="s">
        <v>347</v>
      </c>
    </row>
    <row r="12" spans="2:23" s="337" customFormat="1" ht="62.1">
      <c r="B12" s="591"/>
      <c r="C12" s="621"/>
      <c r="D12" s="105" t="s">
        <v>366</v>
      </c>
      <c r="E12" s="35" t="str">
        <f>IFERROR(VLOOKUP(D12,'[4]Riesgos de corrupción'!$Q$9:$R$41,2,0),0)</f>
        <v xml:space="preserve">Sistemas de Información y aplicaciones que carecen de funcionalidades que permitan contar con trazabilidad completa de las acciones </v>
      </c>
      <c r="F12" s="34" t="s">
        <v>367</v>
      </c>
      <c r="G12" s="34" t="s">
        <v>335</v>
      </c>
      <c r="H12" s="34" t="s">
        <v>368</v>
      </c>
      <c r="I12" s="623"/>
      <c r="J12" s="35"/>
      <c r="K12" s="35"/>
      <c r="L12" s="35"/>
      <c r="M12" s="35"/>
      <c r="N12" s="35"/>
      <c r="O12" s="624"/>
      <c r="P12" s="164" t="s">
        <v>369</v>
      </c>
      <c r="Q12" s="164" t="s">
        <v>370</v>
      </c>
      <c r="R12" s="97" t="s">
        <v>98</v>
      </c>
      <c r="S12" s="97"/>
      <c r="T12" s="97"/>
      <c r="U12" s="600"/>
      <c r="V12" s="600"/>
      <c r="W12" s="580"/>
    </row>
    <row r="13" spans="2:23" s="337" customFormat="1" ht="299.45" thickBot="1">
      <c r="B13" s="592"/>
      <c r="C13" s="622"/>
      <c r="D13" s="27" t="s">
        <v>371</v>
      </c>
      <c r="E13" s="28" t="str">
        <f>IFERROR(VLOOKUP(D13,'[4]Riesgos de corrupción'!$Q$9:$R$41,2,0),0)</f>
        <v>Interés de los particulares/ciberdelincuentes o miembros internos de la Entidad por atacar los sistemas de la Entidad</v>
      </c>
      <c r="F13" s="39" t="s">
        <v>372</v>
      </c>
      <c r="G13" s="39" t="s">
        <v>335</v>
      </c>
      <c r="H13" s="39" t="s">
        <v>373</v>
      </c>
      <c r="I13" s="615"/>
      <c r="J13" s="28"/>
      <c r="K13" s="28"/>
      <c r="L13" s="28"/>
      <c r="M13" s="28"/>
      <c r="N13" s="28"/>
      <c r="O13" s="617"/>
      <c r="P13" s="341" t="s">
        <v>374</v>
      </c>
      <c r="Q13" s="342" t="s">
        <v>375</v>
      </c>
      <c r="R13" s="96" t="s">
        <v>98</v>
      </c>
      <c r="S13" s="96"/>
      <c r="T13" s="96"/>
      <c r="U13" s="601"/>
      <c r="V13" s="601"/>
      <c r="W13" s="581"/>
    </row>
    <row r="14" spans="2:23" s="337" customFormat="1" ht="155.1">
      <c r="B14" s="604" t="s">
        <v>376</v>
      </c>
      <c r="C14" s="612" t="s">
        <v>377</v>
      </c>
      <c r="D14" s="20" t="s">
        <v>378</v>
      </c>
      <c r="E14" s="254" t="str">
        <f>IFERROR(VLOOKUP(D14,'[4]Riesgos de corrupción'!$Q$9:$R$41,2,0),0)</f>
        <v>Debilidades en la definición de controles para validación de criterios de aceptación</v>
      </c>
      <c r="F14" s="43" t="s">
        <v>379</v>
      </c>
      <c r="G14" s="343" t="s">
        <v>380</v>
      </c>
      <c r="H14" s="66" t="s">
        <v>381</v>
      </c>
      <c r="I14" s="614" t="str">
        <f>IFERROR(VLOOKUP(B14,'[4]Riesgos de corrupción'!$C$140:$M$169,10,0),0)</f>
        <v>Extremo</v>
      </c>
      <c r="J14" s="21" t="s">
        <v>337</v>
      </c>
      <c r="K14" s="254" t="str">
        <f>IFERROR(VLOOKUP(J14,'[4]Riesgos de corrupción'!$C$100:$D$135,2,0),0)</f>
        <v>Pérdida de recursos públicos/Detrimento patrimonial por manipulación en los procesos de contratación</v>
      </c>
      <c r="L14" s="21" t="s">
        <v>339</v>
      </c>
      <c r="M14" s="21" t="s">
        <v>340</v>
      </c>
      <c r="N14" s="21" t="s">
        <v>382</v>
      </c>
      <c r="O14" s="616" t="str">
        <f>IFERROR(VLOOKUP(B14,'[4]Riesgos de corrupción'!$C$140:$M$169,11,0),0)</f>
        <v>Alto</v>
      </c>
      <c r="P14" s="344" t="s">
        <v>383</v>
      </c>
      <c r="Q14" s="618" t="s">
        <v>384</v>
      </c>
      <c r="R14" s="345" t="s">
        <v>98</v>
      </c>
      <c r="S14" s="345"/>
      <c r="T14" s="345"/>
      <c r="U14" s="599" t="s">
        <v>385</v>
      </c>
      <c r="V14" s="599" t="s">
        <v>386</v>
      </c>
      <c r="W14" s="579" t="s">
        <v>347</v>
      </c>
    </row>
    <row r="15" spans="2:23" s="337" customFormat="1" ht="78" thickBot="1">
      <c r="B15" s="592"/>
      <c r="C15" s="613"/>
      <c r="D15" s="27" t="s">
        <v>387</v>
      </c>
      <c r="E15" s="174" t="str">
        <f>IFERROR(VLOOKUP(D15,'[4]Riesgos de corrupción'!$Q$9:$R$41,2,0),0)</f>
        <v>Fallas en la verificación de cumplimiento por parte de la supervisión del contrato</v>
      </c>
      <c r="F15" s="346" t="s">
        <v>388</v>
      </c>
      <c r="G15" s="347" t="s">
        <v>389</v>
      </c>
      <c r="H15" s="346" t="s">
        <v>390</v>
      </c>
      <c r="I15" s="615"/>
      <c r="J15" s="28"/>
      <c r="K15" s="174"/>
      <c r="L15" s="28"/>
      <c r="M15" s="28"/>
      <c r="N15" s="28"/>
      <c r="O15" s="617"/>
      <c r="P15" s="348"/>
      <c r="Q15" s="619"/>
      <c r="R15" s="349"/>
      <c r="S15" s="349"/>
      <c r="T15" s="349"/>
      <c r="U15" s="601"/>
      <c r="V15" s="601"/>
      <c r="W15" s="581"/>
    </row>
    <row r="16" spans="2:23" s="337" customFormat="1">
      <c r="D16" s="350"/>
      <c r="U16" s="351"/>
      <c r="V16" s="351"/>
      <c r="W16" s="352"/>
    </row>
    <row r="17" spans="4:23" s="337" customFormat="1">
      <c r="D17" s="350"/>
      <c r="U17" s="351"/>
      <c r="V17" s="351"/>
      <c r="W17" s="352"/>
    </row>
  </sheetData>
  <mergeCells count="38">
    <mergeCell ref="W11:W13"/>
    <mergeCell ref="B14:B15"/>
    <mergeCell ref="C14:C15"/>
    <mergeCell ref="I14:I15"/>
    <mergeCell ref="O14:O15"/>
    <mergeCell ref="Q14:Q15"/>
    <mergeCell ref="U14:U15"/>
    <mergeCell ref="V14:V15"/>
    <mergeCell ref="W14:W15"/>
    <mergeCell ref="B11:B13"/>
    <mergeCell ref="C11:C13"/>
    <mergeCell ref="I11:I13"/>
    <mergeCell ref="O11:O13"/>
    <mergeCell ref="U11:U13"/>
    <mergeCell ref="V11:V13"/>
    <mergeCell ref="L7:N7"/>
    <mergeCell ref="P7:T7"/>
    <mergeCell ref="U7:W7"/>
    <mergeCell ref="B9:B10"/>
    <mergeCell ref="C9:C10"/>
    <mergeCell ref="I9:I10"/>
    <mergeCell ref="O9:O10"/>
    <mergeCell ref="U9:U10"/>
    <mergeCell ref="V9:V10"/>
    <mergeCell ref="W9:W10"/>
    <mergeCell ref="J7:K7"/>
    <mergeCell ref="B5:C5"/>
    <mergeCell ref="D5:H5"/>
    <mergeCell ref="B7:C7"/>
    <mergeCell ref="D7:E7"/>
    <mergeCell ref="F7:H7"/>
    <mergeCell ref="B1:C3"/>
    <mergeCell ref="D1:L1"/>
    <mergeCell ref="M1:O1"/>
    <mergeCell ref="D2:L2"/>
    <mergeCell ref="M2:O2"/>
    <mergeCell ref="D3:L3"/>
    <mergeCell ref="M3:O3"/>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'C:\Users\51966169\Downloads\[APO4 Administración Tecnologías RCorrupción 2024, cut November 2024. Dec.9-2024.xlsx]Riesgos de corrupción'!#REF!</xm:f>
          </x14:formula1>
          <xm:sqref>D9:D15 J9:J15</xm:sqref>
        </x14:dataValidation>
        <x14:dataValidation type="list" allowBlank="1" showInputMessage="1" showErrorMessage="1" xr:uid="{00000000-0002-0000-0400-000002000000}">
          <x14:formula1>
            <xm:f>'C:\Users\51966169\Downloads\[APO4 Administración Tecnologías RCorrupción 2024, cut November 2024. Dec.9-2024.xlsx]Lista'!#REF!</xm:f>
          </x14:formula1>
          <xm:sqref>R9:R15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W25"/>
  <sheetViews>
    <sheetView topLeftCell="E1" workbookViewId="0">
      <selection activeCell="AB11" sqref="F9:AB12"/>
    </sheetView>
  </sheetViews>
  <sheetFormatPr defaultColWidth="11.42578125" defaultRowHeight="14.45"/>
  <cols>
    <col min="1" max="1" width="2.7109375" customWidth="1"/>
    <col min="2" max="2" width="22" customWidth="1"/>
    <col min="3" max="3" width="21.5703125" customWidth="1"/>
    <col min="4" max="4" width="22.5703125" customWidth="1"/>
    <col min="5" max="5" width="20.42578125" customWidth="1"/>
    <col min="6" max="6" width="31.7109375" customWidth="1"/>
    <col min="7" max="7" width="21" customWidth="1"/>
    <col min="8" max="8" width="20" customWidth="1"/>
    <col min="9" max="9" width="26.140625" hidden="1" customWidth="1"/>
    <col min="10" max="10" width="15.42578125" style="109" hidden="1" customWidth="1"/>
    <col min="11" max="11" width="34.140625" hidden="1" customWidth="1"/>
    <col min="12" max="12" width="36.5703125" hidden="1" customWidth="1"/>
    <col min="13" max="13" width="17.42578125" hidden="1" customWidth="1"/>
    <col min="14" max="14" width="18.85546875" hidden="1" customWidth="1"/>
    <col min="15" max="15" width="16" hidden="1" customWidth="1"/>
    <col min="16" max="16" width="32.85546875" customWidth="1"/>
    <col min="17" max="17" width="28.140625" customWidth="1"/>
    <col min="18" max="18" width="19.140625" customWidth="1"/>
    <col min="19" max="19" width="19.140625" hidden="1" customWidth="1"/>
    <col min="20" max="20" width="51.140625" hidden="1" customWidth="1"/>
    <col min="21" max="21" width="67.42578125" style="1" customWidth="1"/>
    <col min="22" max="22" width="39.42578125" style="1" customWidth="1"/>
    <col min="23" max="23" width="26.28515625" style="8" customWidth="1"/>
  </cols>
  <sheetData>
    <row r="1" spans="2:23" s="48" customFormat="1" ht="20.100000000000001">
      <c r="B1" s="523"/>
      <c r="C1" s="523"/>
      <c r="D1" s="524" t="s">
        <v>49</v>
      </c>
      <c r="E1" s="524"/>
      <c r="F1" s="524"/>
      <c r="G1" s="524"/>
      <c r="H1" s="524"/>
      <c r="I1" s="524"/>
      <c r="J1" s="524"/>
      <c r="K1" s="524"/>
      <c r="L1" s="524"/>
      <c r="M1" s="525" t="s">
        <v>50</v>
      </c>
      <c r="N1" s="526"/>
      <c r="O1" s="527"/>
      <c r="U1" s="3"/>
      <c r="V1" s="3"/>
      <c r="W1" s="5"/>
    </row>
    <row r="2" spans="2:23" s="48" customFormat="1" ht="20.100000000000001">
      <c r="B2" s="523"/>
      <c r="C2" s="523"/>
      <c r="D2" s="524" t="s">
        <v>51</v>
      </c>
      <c r="E2" s="524"/>
      <c r="F2" s="524"/>
      <c r="G2" s="524"/>
      <c r="H2" s="524"/>
      <c r="I2" s="524"/>
      <c r="J2" s="524"/>
      <c r="K2" s="524"/>
      <c r="L2" s="524"/>
      <c r="M2" s="525" t="s">
        <v>52</v>
      </c>
      <c r="N2" s="526"/>
      <c r="O2" s="527"/>
      <c r="U2" s="3"/>
      <c r="V2" s="3"/>
      <c r="W2" s="5"/>
    </row>
    <row r="3" spans="2:23" s="48" customFormat="1" ht="20.100000000000001">
      <c r="B3" s="523"/>
      <c r="C3" s="523"/>
      <c r="D3" s="524" t="s">
        <v>53</v>
      </c>
      <c r="E3" s="524"/>
      <c r="F3" s="524"/>
      <c r="G3" s="524"/>
      <c r="H3" s="524"/>
      <c r="I3" s="524"/>
      <c r="J3" s="524"/>
      <c r="K3" s="524"/>
      <c r="L3" s="524"/>
      <c r="M3" s="525" t="s">
        <v>54</v>
      </c>
      <c r="N3" s="526"/>
      <c r="O3" s="527"/>
      <c r="U3" s="3"/>
      <c r="V3" s="3"/>
      <c r="W3" s="5"/>
    </row>
    <row r="4" spans="2:23" s="48" customFormat="1" ht="15.6">
      <c r="J4" s="108"/>
      <c r="U4" s="3"/>
      <c r="V4" s="3"/>
      <c r="W4" s="5"/>
    </row>
    <row r="5" spans="2:23" s="48" customFormat="1" ht="18">
      <c r="B5" s="516" t="s">
        <v>55</v>
      </c>
      <c r="C5" s="516"/>
      <c r="D5" s="517" t="s">
        <v>391</v>
      </c>
      <c r="E5" s="517"/>
      <c r="F5" s="517"/>
      <c r="G5" s="517"/>
      <c r="H5" s="517"/>
      <c r="I5" s="7"/>
      <c r="J5" s="6"/>
      <c r="K5" s="7"/>
      <c r="L5" s="7"/>
      <c r="M5" s="7"/>
      <c r="N5" s="7"/>
      <c r="O5" s="7"/>
      <c r="U5" s="3"/>
      <c r="V5" s="3"/>
      <c r="W5" s="5"/>
    </row>
    <row r="6" spans="2:23" ht="15" thickBot="1"/>
    <row r="7" spans="2:23" ht="46.5">
      <c r="B7" s="518" t="s">
        <v>57</v>
      </c>
      <c r="C7" s="519"/>
      <c r="D7" s="519" t="s">
        <v>58</v>
      </c>
      <c r="E7" s="519"/>
      <c r="F7" s="520" t="s">
        <v>59</v>
      </c>
      <c r="G7" s="521"/>
      <c r="H7" s="522"/>
      <c r="I7" s="51" t="s">
        <v>60</v>
      </c>
      <c r="J7" s="520" t="s">
        <v>61</v>
      </c>
      <c r="K7" s="522"/>
      <c r="L7" s="520" t="s">
        <v>62</v>
      </c>
      <c r="M7" s="521"/>
      <c r="N7" s="521"/>
      <c r="O7" s="11" t="s">
        <v>63</v>
      </c>
      <c r="P7" s="543" t="s">
        <v>64</v>
      </c>
      <c r="Q7" s="543"/>
      <c r="R7" s="543"/>
      <c r="S7" s="543"/>
      <c r="T7" s="543"/>
      <c r="U7" s="528" t="s">
        <v>65</v>
      </c>
      <c r="V7" s="528"/>
      <c r="W7" s="529"/>
    </row>
    <row r="8" spans="2:23" ht="47.1" thickBot="1">
      <c r="B8" s="12" t="s">
        <v>66</v>
      </c>
      <c r="C8" s="13" t="s">
        <v>67</v>
      </c>
      <c r="D8" s="13" t="s">
        <v>392</v>
      </c>
      <c r="E8" s="13" t="s">
        <v>69</v>
      </c>
      <c r="F8" s="14" t="s">
        <v>70</v>
      </c>
      <c r="G8" s="15" t="s">
        <v>71</v>
      </c>
      <c r="H8" s="15" t="s">
        <v>72</v>
      </c>
      <c r="I8" s="15" t="s">
        <v>73</v>
      </c>
      <c r="J8" s="13" t="s">
        <v>393</v>
      </c>
      <c r="K8" s="16" t="s">
        <v>75</v>
      </c>
      <c r="L8" s="13" t="s">
        <v>70</v>
      </c>
      <c r="M8" s="13" t="s">
        <v>76</v>
      </c>
      <c r="N8" s="13" t="s">
        <v>77</v>
      </c>
      <c r="O8" s="15" t="s">
        <v>78</v>
      </c>
      <c r="P8" s="17" t="s">
        <v>79</v>
      </c>
      <c r="Q8" s="17" t="s">
        <v>80</v>
      </c>
      <c r="R8" s="17" t="s">
        <v>81</v>
      </c>
      <c r="S8" s="17" t="s">
        <v>82</v>
      </c>
      <c r="T8" s="17" t="s">
        <v>83</v>
      </c>
      <c r="U8" s="18" t="s">
        <v>84</v>
      </c>
      <c r="V8" s="18" t="s">
        <v>85</v>
      </c>
      <c r="W8" s="19" t="s">
        <v>81</v>
      </c>
    </row>
    <row r="9" spans="2:23" ht="248.1">
      <c r="B9" s="625" t="s">
        <v>394</v>
      </c>
      <c r="C9" s="605" t="s">
        <v>395</v>
      </c>
      <c r="D9" s="25" t="s">
        <v>396</v>
      </c>
      <c r="E9" s="21" t="str">
        <f>IFERROR(VLOOKUP(D9,'[5]Riesgos de corrupción'!$Q$9:$R$44,2,0),0)</f>
        <v>Falta de capacidad operativa para realizar acompañamiento y seguimiento aa todo el proceso de evaluación de desempeño laboral</v>
      </c>
      <c r="F9" s="21" t="s">
        <v>397</v>
      </c>
      <c r="G9" s="21" t="s">
        <v>398</v>
      </c>
      <c r="H9" s="21" t="s">
        <v>399</v>
      </c>
      <c r="I9" s="628" t="s">
        <v>400</v>
      </c>
      <c r="J9" s="630" t="s">
        <v>401</v>
      </c>
      <c r="K9" s="605" t="str">
        <f>IFERROR(VLOOKUP(J9,'[5]Riesgos de corrupción'!$C$113:$D$148,2,0),0)</f>
        <v>Pérdida de recursos públicos/Detrimento patrimonial por incumplimiento de funciones</v>
      </c>
      <c r="L9" s="21" t="s">
        <v>339</v>
      </c>
      <c r="M9" s="21" t="s">
        <v>402</v>
      </c>
      <c r="N9" s="21" t="s">
        <v>341</v>
      </c>
      <c r="O9" s="536" t="s">
        <v>403</v>
      </c>
      <c r="P9" s="41" t="s">
        <v>404</v>
      </c>
      <c r="Q9" s="41" t="s">
        <v>405</v>
      </c>
      <c r="R9" s="41" t="s">
        <v>98</v>
      </c>
      <c r="S9" s="435"/>
      <c r="T9" s="84"/>
      <c r="U9" s="21" t="s">
        <v>406</v>
      </c>
      <c r="V9" s="21" t="s">
        <v>407</v>
      </c>
      <c r="W9" s="180" t="s">
        <v>408</v>
      </c>
    </row>
    <row r="10" spans="2:23" ht="93.6" thickBot="1">
      <c r="B10" s="626"/>
      <c r="C10" s="627"/>
      <c r="D10" s="85" t="s">
        <v>409</v>
      </c>
      <c r="E10" s="358" t="str">
        <f>IFERROR(VLOOKUP(D10,'[5]Riesgos de corrupción'!$Q$9:$R$44,2,0),0)</f>
        <v>Inoportunidad en la realización de las evaluaciones por parte de los evaluadores</v>
      </c>
      <c r="F10" s="358" t="s">
        <v>410</v>
      </c>
      <c r="G10" s="358" t="s">
        <v>398</v>
      </c>
      <c r="H10" s="358" t="s">
        <v>328</v>
      </c>
      <c r="I10" s="629"/>
      <c r="J10" s="631"/>
      <c r="K10" s="627"/>
      <c r="L10" s="358" t="s">
        <v>411</v>
      </c>
      <c r="M10" s="358" t="s">
        <v>412</v>
      </c>
      <c r="N10" s="358" t="s">
        <v>413</v>
      </c>
      <c r="O10" s="632"/>
      <c r="P10" s="417" t="s">
        <v>414</v>
      </c>
      <c r="Q10" s="417" t="s">
        <v>415</v>
      </c>
      <c r="R10" s="417" t="s">
        <v>98</v>
      </c>
      <c r="S10" s="436"/>
      <c r="T10" s="89"/>
      <c r="U10" s="358" t="s">
        <v>416</v>
      </c>
      <c r="V10" s="453" t="s">
        <v>417</v>
      </c>
      <c r="W10" s="454" t="s">
        <v>408</v>
      </c>
    </row>
    <row r="11" spans="2:23" ht="155.44999999999999" thickBot="1">
      <c r="B11" s="625" t="s">
        <v>418</v>
      </c>
      <c r="C11" s="605" t="s">
        <v>419</v>
      </c>
      <c r="D11" s="25" t="s">
        <v>420</v>
      </c>
      <c r="E11" s="21" t="str">
        <f>IFERROR(VLOOKUP(D11,'[5]Riesgos de corrupción'!$Q$9:$R$44,2,0),0)</f>
        <v>Presión por parte de terceros al Grupo de Talento Humano, para establecer el manual de funciones de la Entidad en favor de intereses particulares</v>
      </c>
      <c r="F11" s="21" t="s">
        <v>421</v>
      </c>
      <c r="G11" s="21" t="s">
        <v>422</v>
      </c>
      <c r="H11" s="21" t="s">
        <v>423</v>
      </c>
      <c r="I11" s="628" t="s">
        <v>400</v>
      </c>
      <c r="J11" s="630" t="s">
        <v>424</v>
      </c>
      <c r="K11" s="605" t="str">
        <f>IFERROR(VLOOKUP(J11,'[5]Riesgos de corrupción'!$C$113:$D$148,2,0),0)</f>
        <v>Favorecimiento de intereses privados/ terceros por el reconocimiento situaciones administrativas  o nombramientos sin el lleno de los requisitos; o por manipulación del manual de funciones</v>
      </c>
      <c r="L11" s="21" t="s">
        <v>339</v>
      </c>
      <c r="M11" s="21" t="s">
        <v>402</v>
      </c>
      <c r="N11" s="21" t="s">
        <v>341</v>
      </c>
      <c r="O11" s="536" t="s">
        <v>403</v>
      </c>
      <c r="P11" s="226" t="s">
        <v>425</v>
      </c>
      <c r="Q11" s="41" t="s">
        <v>405</v>
      </c>
      <c r="R11" s="41" t="s">
        <v>98</v>
      </c>
      <c r="S11" s="437"/>
      <c r="T11" s="84"/>
      <c r="U11" s="21" t="s">
        <v>426</v>
      </c>
      <c r="V11" s="21" t="s">
        <v>407</v>
      </c>
      <c r="W11" s="180" t="s">
        <v>408</v>
      </c>
    </row>
    <row r="12" spans="2:23" ht="47.1" thickBot="1">
      <c r="B12" s="626"/>
      <c r="C12" s="627"/>
      <c r="D12" s="85"/>
      <c r="E12" s="358"/>
      <c r="F12" s="358"/>
      <c r="G12" s="358"/>
      <c r="H12" s="358"/>
      <c r="I12" s="629"/>
      <c r="J12" s="631"/>
      <c r="K12" s="627"/>
      <c r="L12" s="358" t="s">
        <v>427</v>
      </c>
      <c r="M12" s="358" t="s">
        <v>428</v>
      </c>
      <c r="N12" s="358" t="s">
        <v>317</v>
      </c>
      <c r="O12" s="632"/>
      <c r="P12" s="438" t="s">
        <v>429</v>
      </c>
      <c r="Q12" s="417" t="s">
        <v>405</v>
      </c>
      <c r="R12" s="417" t="s">
        <v>98</v>
      </c>
      <c r="S12" s="439"/>
      <c r="T12" s="89"/>
      <c r="U12" s="21" t="s">
        <v>430</v>
      </c>
      <c r="V12" s="21" t="s">
        <v>407</v>
      </c>
      <c r="W12" s="180" t="s">
        <v>408</v>
      </c>
    </row>
    <row r="13" spans="2:23" ht="108.95" thickBot="1">
      <c r="B13" s="625" t="s">
        <v>431</v>
      </c>
      <c r="C13" s="605" t="s">
        <v>432</v>
      </c>
      <c r="D13" s="25" t="s">
        <v>433</v>
      </c>
      <c r="E13" s="21" t="s">
        <v>434</v>
      </c>
      <c r="F13" s="21" t="s">
        <v>435</v>
      </c>
      <c r="G13" s="21" t="s">
        <v>398</v>
      </c>
      <c r="H13" s="21" t="s">
        <v>436</v>
      </c>
      <c r="I13" s="628" t="s">
        <v>400</v>
      </c>
      <c r="J13" s="630" t="s">
        <v>424</v>
      </c>
      <c r="K13" s="605" t="str">
        <f>IFERROR(VLOOKUP(J13,'[5]Riesgos de corrupción'!$C$113:$D$148,2,0),0)</f>
        <v>Favorecimiento de intereses privados/ terceros por el reconocimiento situaciones administrativas  o nombramientos sin el lleno de los requisitos; o por manipulación del manual de funciones</v>
      </c>
      <c r="L13" s="21" t="s">
        <v>339</v>
      </c>
      <c r="M13" s="21" t="s">
        <v>402</v>
      </c>
      <c r="N13" s="21" t="s">
        <v>341</v>
      </c>
      <c r="O13" s="536" t="s">
        <v>403</v>
      </c>
      <c r="P13" s="226" t="s">
        <v>437</v>
      </c>
      <c r="Q13" s="41" t="s">
        <v>438</v>
      </c>
      <c r="R13" s="41" t="s">
        <v>98</v>
      </c>
      <c r="S13" s="437"/>
      <c r="T13" s="84"/>
      <c r="U13" s="21" t="s">
        <v>439</v>
      </c>
      <c r="V13" s="257" t="s">
        <v>440</v>
      </c>
      <c r="W13" s="180" t="s">
        <v>408</v>
      </c>
    </row>
    <row r="14" spans="2:23" ht="47.1" thickBot="1">
      <c r="B14" s="626"/>
      <c r="C14" s="627"/>
      <c r="D14" s="440" t="s">
        <v>441</v>
      </c>
      <c r="E14" s="266" t="s">
        <v>442</v>
      </c>
      <c r="F14" s="266" t="s">
        <v>443</v>
      </c>
      <c r="G14" s="266" t="s">
        <v>398</v>
      </c>
      <c r="H14" s="266" t="s">
        <v>444</v>
      </c>
      <c r="I14" s="629"/>
      <c r="J14" s="631"/>
      <c r="K14" s="627"/>
      <c r="L14" s="358" t="s">
        <v>427</v>
      </c>
      <c r="M14" s="358" t="s">
        <v>428</v>
      </c>
      <c r="N14" s="358" t="s">
        <v>317</v>
      </c>
      <c r="O14" s="632"/>
      <c r="P14" s="438" t="s">
        <v>445</v>
      </c>
      <c r="Q14" s="41" t="s">
        <v>446</v>
      </c>
      <c r="R14" s="417" t="s">
        <v>98</v>
      </c>
      <c r="S14" s="439"/>
      <c r="T14" s="89"/>
      <c r="U14" s="358" t="s">
        <v>447</v>
      </c>
      <c r="V14" s="358" t="s">
        <v>440</v>
      </c>
      <c r="W14" s="455" t="s">
        <v>408</v>
      </c>
    </row>
    <row r="15" spans="2:23" ht="123.95">
      <c r="B15" s="625" t="s">
        <v>448</v>
      </c>
      <c r="C15" s="605" t="s">
        <v>449</v>
      </c>
      <c r="D15" s="37" t="s">
        <v>450</v>
      </c>
      <c r="E15" s="151" t="str">
        <f>IFERROR(VLOOKUP(D15,'[5]Riesgos de corrupción'!$Q$9:$R$44,2,0),0)</f>
        <v>Intereses particulares o de terceros para el direccionamiento del proceso contractual</v>
      </c>
      <c r="F15" s="151" t="s">
        <v>451</v>
      </c>
      <c r="G15" s="151" t="s">
        <v>452</v>
      </c>
      <c r="H15" s="151" t="s">
        <v>453</v>
      </c>
      <c r="I15" s="628" t="s">
        <v>400</v>
      </c>
      <c r="J15" s="20" t="s">
        <v>337</v>
      </c>
      <c r="K15" s="21" t="str">
        <f>IFERROR(VLOOKUP(J15,'[5]Riesgos de corrupción'!$C$113:$D$148,2,0),0)</f>
        <v>Pérdida de recursos públicos/Detrimento patrimonial por manipulación en los procesos de contratación</v>
      </c>
      <c r="L15" s="21" t="s">
        <v>339</v>
      </c>
      <c r="M15" s="21" t="s">
        <v>402</v>
      </c>
      <c r="N15" s="21" t="s">
        <v>341</v>
      </c>
      <c r="O15" s="534" t="s">
        <v>454</v>
      </c>
      <c r="P15" s="226" t="s">
        <v>455</v>
      </c>
      <c r="Q15" s="41" t="s">
        <v>456</v>
      </c>
      <c r="R15" s="41" t="s">
        <v>98</v>
      </c>
      <c r="S15" s="437"/>
      <c r="T15" s="84"/>
      <c r="U15" s="21" t="s">
        <v>457</v>
      </c>
      <c r="V15" s="257" t="s">
        <v>458</v>
      </c>
      <c r="W15" s="579" t="s">
        <v>408</v>
      </c>
    </row>
    <row r="16" spans="2:23" ht="62.45" thickBot="1">
      <c r="B16" s="626"/>
      <c r="C16" s="627"/>
      <c r="D16" s="440" t="s">
        <v>459</v>
      </c>
      <c r="E16" s="266" t="str">
        <f>IFERROR(VLOOKUP(D16,'[5]Riesgos de corrupción'!$Q$9:$R$44,2,0),0)</f>
        <v>Incluir temas de capacitación para favorecer un interés particular o de terceros</v>
      </c>
      <c r="F16" s="441" t="s">
        <v>460</v>
      </c>
      <c r="G16" s="441" t="s">
        <v>398</v>
      </c>
      <c r="H16" s="441" t="s">
        <v>461</v>
      </c>
      <c r="I16" s="629"/>
      <c r="J16" s="357"/>
      <c r="K16" s="358"/>
      <c r="L16" s="358"/>
      <c r="M16" s="358"/>
      <c r="N16" s="358"/>
      <c r="O16" s="637"/>
      <c r="P16" s="438" t="s">
        <v>462</v>
      </c>
      <c r="Q16" s="417" t="s">
        <v>463</v>
      </c>
      <c r="R16" s="417" t="s">
        <v>98</v>
      </c>
      <c r="S16" s="439"/>
      <c r="T16" s="89"/>
      <c r="U16" s="358" t="s">
        <v>464</v>
      </c>
      <c r="V16" s="453" t="s">
        <v>465</v>
      </c>
      <c r="W16" s="581"/>
    </row>
    <row r="17" spans="2:23" s="444" customFormat="1" ht="139.5">
      <c r="B17" s="633" t="s">
        <v>466</v>
      </c>
      <c r="C17" s="635" t="s">
        <v>467</v>
      </c>
      <c r="D17" s="37" t="s">
        <v>450</v>
      </c>
      <c r="E17" s="37" t="str">
        <f>IFERROR(VLOOKUP(D17,'[5]Riesgos de corrupción'!$Q$9:$R$44,2,0),0)</f>
        <v>Intereses particulares o de terceros para el direccionamiento del proceso contractual</v>
      </c>
      <c r="F17" s="151" t="s">
        <v>451</v>
      </c>
      <c r="G17" s="151" t="s">
        <v>452</v>
      </c>
      <c r="H17" s="151" t="s">
        <v>453</v>
      </c>
      <c r="I17" s="628" t="s">
        <v>400</v>
      </c>
      <c r="J17" s="20" t="s">
        <v>337</v>
      </c>
      <c r="K17" s="21" t="str">
        <f>IFERROR(VLOOKUP(J17,'[5]Riesgos de corrupción'!$C$113:$D$148,2,0),0)</f>
        <v>Pérdida de recursos públicos/Detrimento patrimonial por manipulación en los procesos de contratación</v>
      </c>
      <c r="L17" s="21" t="s">
        <v>339</v>
      </c>
      <c r="M17" s="21" t="s">
        <v>402</v>
      </c>
      <c r="N17" s="21" t="s">
        <v>341</v>
      </c>
      <c r="O17" s="534" t="s">
        <v>454</v>
      </c>
      <c r="P17" s="442" t="s">
        <v>468</v>
      </c>
      <c r="Q17" s="41" t="s">
        <v>201</v>
      </c>
      <c r="R17" s="41" t="s">
        <v>98</v>
      </c>
      <c r="S17" s="437"/>
      <c r="T17" s="443"/>
      <c r="U17" s="21" t="s">
        <v>469</v>
      </c>
      <c r="V17" s="257" t="s">
        <v>470</v>
      </c>
      <c r="W17" s="579" t="s">
        <v>408</v>
      </c>
    </row>
    <row r="18" spans="2:23" s="444" customFormat="1" ht="78" thickBot="1">
      <c r="B18" s="634"/>
      <c r="C18" s="602"/>
      <c r="D18" s="440" t="s">
        <v>459</v>
      </c>
      <c r="E18" s="266" t="str">
        <f>IFERROR(VLOOKUP(D18,'[5]Riesgos de corrupción'!$Q$9:$R$44,2,0),0)</f>
        <v>Incluir temas de capacitación para favorecer un interés particular o de terceros</v>
      </c>
      <c r="F18" s="441" t="s">
        <v>460</v>
      </c>
      <c r="G18" s="441" t="s">
        <v>398</v>
      </c>
      <c r="H18" s="441" t="s">
        <v>461</v>
      </c>
      <c r="I18" s="636"/>
      <c r="J18" s="357"/>
      <c r="K18" s="358"/>
      <c r="L18" s="358"/>
      <c r="M18" s="358"/>
      <c r="N18" s="358"/>
      <c r="O18" s="637"/>
      <c r="P18" s="445" t="s">
        <v>462</v>
      </c>
      <c r="Q18" s="446" t="s">
        <v>471</v>
      </c>
      <c r="R18" s="446" t="s">
        <v>98</v>
      </c>
      <c r="S18" s="439"/>
      <c r="T18" s="447"/>
      <c r="U18" s="358" t="s">
        <v>472</v>
      </c>
      <c r="V18" s="453" t="s">
        <v>473</v>
      </c>
      <c r="W18" s="581"/>
    </row>
    <row r="19" spans="2:23" ht="77.45">
      <c r="B19" s="633" t="s">
        <v>474</v>
      </c>
      <c r="C19" s="605" t="s">
        <v>475</v>
      </c>
      <c r="D19" s="25" t="s">
        <v>476</v>
      </c>
      <c r="E19" s="21" t="s">
        <v>477</v>
      </c>
      <c r="F19" s="83" t="s">
        <v>478</v>
      </c>
      <c r="G19" s="21" t="s">
        <v>479</v>
      </c>
      <c r="H19" s="21" t="s">
        <v>480</v>
      </c>
      <c r="I19" s="628" t="s">
        <v>400</v>
      </c>
      <c r="J19" s="630" t="s">
        <v>424</v>
      </c>
      <c r="K19" s="605" t="str">
        <f>IFERROR(VLOOKUP(J19,'[5]Riesgos de corrupción'!$C$113:$D$148,2,0),0)</f>
        <v>Favorecimiento de intereses privados/ terceros por el reconocimiento situaciones administrativas  o nombramientos sin el lleno de los requisitos; o por manipulación del manual de funciones</v>
      </c>
      <c r="L19" s="21" t="s">
        <v>339</v>
      </c>
      <c r="M19" s="21" t="s">
        <v>402</v>
      </c>
      <c r="N19" s="21" t="s">
        <v>341</v>
      </c>
      <c r="O19" s="534" t="s">
        <v>481</v>
      </c>
      <c r="P19" s="226" t="s">
        <v>482</v>
      </c>
      <c r="Q19" s="41" t="s">
        <v>483</v>
      </c>
      <c r="R19" s="41" t="s">
        <v>98</v>
      </c>
      <c r="S19" s="437"/>
      <c r="T19" s="84"/>
      <c r="U19" s="21" t="s">
        <v>484</v>
      </c>
      <c r="V19" s="257" t="s">
        <v>485</v>
      </c>
      <c r="W19" s="579" t="s">
        <v>408</v>
      </c>
    </row>
    <row r="20" spans="2:23" ht="47.1" thickBot="1">
      <c r="B20" s="634"/>
      <c r="C20" s="627"/>
      <c r="D20" s="85"/>
      <c r="E20" s="358"/>
      <c r="F20" s="358"/>
      <c r="G20" s="358"/>
      <c r="H20" s="358"/>
      <c r="I20" s="629"/>
      <c r="J20" s="631"/>
      <c r="K20" s="627"/>
      <c r="L20" s="358" t="s">
        <v>427</v>
      </c>
      <c r="M20" s="358" t="s">
        <v>428</v>
      </c>
      <c r="N20" s="358" t="s">
        <v>317</v>
      </c>
      <c r="O20" s="637"/>
      <c r="P20" s="438" t="s">
        <v>486</v>
      </c>
      <c r="Q20" s="417" t="s">
        <v>201</v>
      </c>
      <c r="R20" s="417" t="s">
        <v>98</v>
      </c>
      <c r="S20" s="439"/>
      <c r="T20" s="89"/>
      <c r="U20" s="456" t="s">
        <v>487</v>
      </c>
      <c r="V20" s="456" t="s">
        <v>407</v>
      </c>
      <c r="W20" s="581"/>
    </row>
    <row r="21" spans="2:23" s="444" customFormat="1" ht="124.5" thickBot="1">
      <c r="B21" s="448" t="str">
        <f>+'[5]Riesgos de corrupción'!C168</f>
        <v>APO05RC006</v>
      </c>
      <c r="C21" s="60" t="s">
        <v>488</v>
      </c>
      <c r="D21" s="65" t="s">
        <v>450</v>
      </c>
      <c r="E21" s="254" t="s">
        <v>489</v>
      </c>
      <c r="F21" s="254" t="s">
        <v>451</v>
      </c>
      <c r="G21" s="254" t="s">
        <v>452</v>
      </c>
      <c r="H21" s="254" t="s">
        <v>453</v>
      </c>
      <c r="I21" s="149" t="s">
        <v>400</v>
      </c>
      <c r="J21" s="60" t="s">
        <v>337</v>
      </c>
      <c r="K21" s="254" t="str">
        <f>IFERROR(VLOOKUP(J21,'[5]Riesgos de corrupción'!$C$113:$D$148,2,0),0)</f>
        <v>Pérdida de recursos públicos/Detrimento patrimonial por manipulación en los procesos de contratación</v>
      </c>
      <c r="L21" s="254" t="s">
        <v>339</v>
      </c>
      <c r="M21" s="254" t="s">
        <v>402</v>
      </c>
      <c r="N21" s="254" t="s">
        <v>341</v>
      </c>
      <c r="O21" s="148" t="s">
        <v>403</v>
      </c>
      <c r="P21" s="225" t="s">
        <v>490</v>
      </c>
      <c r="Q21" s="152" t="s">
        <v>491</v>
      </c>
      <c r="R21" s="152" t="s">
        <v>98</v>
      </c>
      <c r="S21" s="449"/>
      <c r="T21" s="450"/>
      <c r="U21" s="254" t="s">
        <v>492</v>
      </c>
      <c r="V21" s="254" t="s">
        <v>493</v>
      </c>
      <c r="W21" s="253" t="s">
        <v>494</v>
      </c>
    </row>
    <row r="22" spans="2:23" ht="62.1">
      <c r="B22" s="633" t="s">
        <v>495</v>
      </c>
      <c r="C22" s="638" t="s">
        <v>496</v>
      </c>
      <c r="D22" s="46" t="s">
        <v>497</v>
      </c>
      <c r="E22" s="83" t="str">
        <f>IFERROR(VLOOKUP(D22,'[5]Riesgos de corrupción'!$Q$9:$R$44,2,0),0)</f>
        <v>Situaciones administrativas sin autorización previa</v>
      </c>
      <c r="F22" s="83" t="s">
        <v>498</v>
      </c>
      <c r="G22" s="83" t="s">
        <v>479</v>
      </c>
      <c r="H22" s="83" t="s">
        <v>499</v>
      </c>
      <c r="I22" s="628" t="s">
        <v>400</v>
      </c>
      <c r="J22" s="630" t="s">
        <v>424</v>
      </c>
      <c r="K22" s="605" t="str">
        <f>IFERROR(VLOOKUP(J22,'[5]Riesgos de corrupción'!$C$113:$D$148,2,0),0)</f>
        <v>Favorecimiento de intereses privados/ terceros por el reconocimiento situaciones administrativas  o nombramientos sin el lleno de los requisitos; o por manipulación del manual de funciones</v>
      </c>
      <c r="L22" s="21" t="s">
        <v>339</v>
      </c>
      <c r="M22" s="21" t="s">
        <v>402</v>
      </c>
      <c r="N22" s="21" t="s">
        <v>341</v>
      </c>
      <c r="O22" s="536" t="s">
        <v>403</v>
      </c>
      <c r="P22" s="226" t="s">
        <v>500</v>
      </c>
      <c r="Q22" s="41" t="s">
        <v>201</v>
      </c>
      <c r="R22" s="41" t="s">
        <v>98</v>
      </c>
      <c r="S22" s="437"/>
      <c r="T22" s="84"/>
      <c r="U22" s="599" t="s">
        <v>501</v>
      </c>
      <c r="V22" s="640" t="s">
        <v>407</v>
      </c>
      <c r="W22" s="579" t="s">
        <v>408</v>
      </c>
    </row>
    <row r="23" spans="2:23" ht="47.1" thickBot="1">
      <c r="B23" s="634"/>
      <c r="C23" s="639"/>
      <c r="D23" s="451"/>
      <c r="E23" s="87"/>
      <c r="F23" s="87"/>
      <c r="G23" s="87"/>
      <c r="H23" s="87"/>
      <c r="I23" s="629"/>
      <c r="J23" s="631"/>
      <c r="K23" s="627"/>
      <c r="L23" s="358" t="s">
        <v>427</v>
      </c>
      <c r="M23" s="358" t="s">
        <v>428</v>
      </c>
      <c r="N23" s="358" t="s">
        <v>317</v>
      </c>
      <c r="O23" s="632"/>
      <c r="P23" s="438" t="s">
        <v>502</v>
      </c>
      <c r="Q23" s="417" t="s">
        <v>405</v>
      </c>
      <c r="R23" s="417" t="s">
        <v>98</v>
      </c>
      <c r="S23" s="439"/>
      <c r="T23" s="89"/>
      <c r="U23" s="601"/>
      <c r="V23" s="641"/>
      <c r="W23" s="581"/>
    </row>
    <row r="24" spans="2:23" ht="62.1">
      <c r="B24" s="633" t="s">
        <v>503</v>
      </c>
      <c r="C24" s="605" t="s">
        <v>504</v>
      </c>
      <c r="D24" s="25" t="s">
        <v>505</v>
      </c>
      <c r="E24" s="25" t="str">
        <f>IFERROR(VLOOKUP(D24,'[5]Riesgos de corrupción'!$Q$9:$R$44,2,0),0)</f>
        <v>Errores en la liquidación de la nomina</v>
      </c>
      <c r="F24" s="21" t="s">
        <v>506</v>
      </c>
      <c r="G24" s="21" t="s">
        <v>507</v>
      </c>
      <c r="H24" s="21" t="s">
        <v>508</v>
      </c>
      <c r="I24" s="534" t="s">
        <v>454</v>
      </c>
      <c r="J24" s="630" t="s">
        <v>509</v>
      </c>
      <c r="K24" s="605" t="str">
        <f>IFERROR(VLOOKUP(J24,'[5]Riesgos de corrupción'!$C$113:$D$148,2,0),0)</f>
        <v xml:space="preserve">Desvío en recursos públicos </v>
      </c>
      <c r="L24" s="21" t="s">
        <v>339</v>
      </c>
      <c r="M24" s="21" t="s">
        <v>402</v>
      </c>
      <c r="N24" s="21" t="s">
        <v>341</v>
      </c>
      <c r="O24" s="536" t="s">
        <v>403</v>
      </c>
      <c r="P24" s="41" t="s">
        <v>510</v>
      </c>
      <c r="Q24" s="41" t="s">
        <v>511</v>
      </c>
      <c r="R24" s="41" t="s">
        <v>98</v>
      </c>
      <c r="S24" s="437"/>
      <c r="T24" s="84"/>
      <c r="U24" s="21" t="s">
        <v>512</v>
      </c>
      <c r="V24" s="257" t="s">
        <v>440</v>
      </c>
      <c r="W24" s="579" t="s">
        <v>494</v>
      </c>
    </row>
    <row r="25" spans="2:23" ht="62.45" thickBot="1">
      <c r="B25" s="642"/>
      <c r="C25" s="595"/>
      <c r="D25" s="30"/>
      <c r="E25" s="30"/>
      <c r="F25" s="30"/>
      <c r="G25" s="30"/>
      <c r="H25" s="30"/>
      <c r="I25" s="535"/>
      <c r="J25" s="643"/>
      <c r="K25" s="595"/>
      <c r="L25" s="28" t="s">
        <v>513</v>
      </c>
      <c r="M25" s="28" t="s">
        <v>412</v>
      </c>
      <c r="N25" s="28" t="s">
        <v>514</v>
      </c>
      <c r="O25" s="537"/>
      <c r="P25" s="360" t="s">
        <v>515</v>
      </c>
      <c r="Q25" s="360" t="s">
        <v>405</v>
      </c>
      <c r="R25" s="360" t="s">
        <v>98</v>
      </c>
      <c r="S25" s="452"/>
      <c r="T25" s="96"/>
      <c r="U25" s="28" t="s">
        <v>516</v>
      </c>
      <c r="V25" s="434" t="s">
        <v>407</v>
      </c>
      <c r="W25" s="581"/>
    </row>
  </sheetData>
  <mergeCells count="67">
    <mergeCell ref="W24:W25"/>
    <mergeCell ref="B24:B25"/>
    <mergeCell ref="C24:C25"/>
    <mergeCell ref="I24:I25"/>
    <mergeCell ref="J24:J25"/>
    <mergeCell ref="K24:K25"/>
    <mergeCell ref="O24:O25"/>
    <mergeCell ref="W19:W20"/>
    <mergeCell ref="B22:B23"/>
    <mergeCell ref="C22:C23"/>
    <mergeCell ref="I22:I23"/>
    <mergeCell ref="J22:J23"/>
    <mergeCell ref="K22:K23"/>
    <mergeCell ref="O22:O23"/>
    <mergeCell ref="U22:U23"/>
    <mergeCell ref="V22:V23"/>
    <mergeCell ref="W22:W23"/>
    <mergeCell ref="B19:B20"/>
    <mergeCell ref="C19:C20"/>
    <mergeCell ref="I19:I20"/>
    <mergeCell ref="J19:J20"/>
    <mergeCell ref="K19:K20"/>
    <mergeCell ref="O19:O20"/>
    <mergeCell ref="B15:B16"/>
    <mergeCell ref="C15:C16"/>
    <mergeCell ref="I15:I16"/>
    <mergeCell ref="O15:O16"/>
    <mergeCell ref="W15:W16"/>
    <mergeCell ref="B17:B18"/>
    <mergeCell ref="C17:C18"/>
    <mergeCell ref="I17:I18"/>
    <mergeCell ref="O17:O18"/>
    <mergeCell ref="W17:W18"/>
    <mergeCell ref="O13:O14"/>
    <mergeCell ref="B11:B12"/>
    <mergeCell ref="C11:C12"/>
    <mergeCell ref="I11:I12"/>
    <mergeCell ref="J11:J12"/>
    <mergeCell ref="K11:K12"/>
    <mergeCell ref="O11:O12"/>
    <mergeCell ref="B13:B14"/>
    <mergeCell ref="C13:C14"/>
    <mergeCell ref="I13:I14"/>
    <mergeCell ref="J13:J14"/>
    <mergeCell ref="K13:K14"/>
    <mergeCell ref="L7:N7"/>
    <mergeCell ref="P7:T7"/>
    <mergeCell ref="U7:W7"/>
    <mergeCell ref="B9:B10"/>
    <mergeCell ref="C9:C10"/>
    <mergeCell ref="I9:I10"/>
    <mergeCell ref="J9:J10"/>
    <mergeCell ref="K9:K10"/>
    <mergeCell ref="O9:O10"/>
    <mergeCell ref="J7:K7"/>
    <mergeCell ref="B5:C5"/>
    <mergeCell ref="D5:H5"/>
    <mergeCell ref="B7:C7"/>
    <mergeCell ref="D7:E7"/>
    <mergeCell ref="F7:H7"/>
    <mergeCell ref="B1:C3"/>
    <mergeCell ref="D1:L1"/>
    <mergeCell ref="M1:O1"/>
    <mergeCell ref="D2:L2"/>
    <mergeCell ref="M2:O2"/>
    <mergeCell ref="D3:L3"/>
    <mergeCell ref="M3:O3"/>
  </mergeCells>
  <dataValidations count="1">
    <dataValidation allowBlank="1" showInputMessage="1" showErrorMessage="1" sqref="Q13:R13" xr:uid="{00000000-0002-0000-0500-000000000000}"/>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'C:\Users\51966169\Downloads\[APO5 Gestión del Talento Humano.xlsx]Riesgos de corrupción'!#REF!</xm:f>
          </x14:formula1>
          <xm:sqref>D9:D25 J9 J11 J13 J24 J15:J19 J21:J22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S42"/>
  <sheetViews>
    <sheetView topLeftCell="AB1" zoomScale="60" zoomScaleNormal="60" workbookViewId="0">
      <selection activeCell="AQ7" sqref="AQ7:AS7"/>
    </sheetView>
  </sheetViews>
  <sheetFormatPr defaultColWidth="11.42578125" defaultRowHeight="14.45"/>
  <cols>
    <col min="1" max="1" width="2.5703125" customWidth="1"/>
    <col min="2" max="2" width="22" customWidth="1"/>
    <col min="3" max="3" width="25" customWidth="1"/>
    <col min="4" max="4" width="20.5703125" customWidth="1"/>
    <col min="5" max="5" width="20.42578125" customWidth="1"/>
    <col min="6" max="6" width="21.140625" customWidth="1"/>
    <col min="7" max="7" width="21" customWidth="1"/>
    <col min="8" max="8" width="20" customWidth="1"/>
    <col min="9" max="9" width="17" customWidth="1"/>
    <col min="10" max="10" width="15.42578125" customWidth="1"/>
    <col min="11" max="11" width="19" customWidth="1"/>
    <col min="12" max="12" width="18.42578125" customWidth="1"/>
    <col min="13" max="13" width="17.42578125" customWidth="1"/>
    <col min="15" max="15" width="21.42578125" customWidth="1"/>
    <col min="16" max="16" width="42" customWidth="1"/>
    <col min="17" max="17" width="19.140625" customWidth="1"/>
    <col min="18" max="18" width="31" customWidth="1"/>
    <col min="19" max="19" width="31.5703125" customWidth="1"/>
    <col min="20" max="20" width="33.140625" customWidth="1"/>
    <col min="21" max="29" width="41.140625" style="1" customWidth="1"/>
    <col min="30" max="40" width="19.140625" customWidth="1"/>
    <col min="41" max="42" width="26.42578125" customWidth="1"/>
    <col min="43" max="43" width="54.140625" customWidth="1"/>
    <col min="44" max="44" width="26.140625" customWidth="1"/>
    <col min="45" max="45" width="22.85546875" customWidth="1"/>
  </cols>
  <sheetData>
    <row r="1" spans="2:45" s="48" customFormat="1" ht="20.100000000000001">
      <c r="B1" s="523"/>
      <c r="C1" s="523"/>
      <c r="D1" s="524" t="s">
        <v>49</v>
      </c>
      <c r="E1" s="524"/>
      <c r="F1" s="524"/>
      <c r="G1" s="524"/>
      <c r="H1" s="524"/>
      <c r="I1" s="524"/>
      <c r="J1" s="524"/>
      <c r="K1" s="524"/>
      <c r="L1" s="524"/>
      <c r="M1" s="525" t="s">
        <v>50</v>
      </c>
      <c r="N1" s="526"/>
      <c r="O1" s="527"/>
      <c r="U1" s="3"/>
      <c r="V1" s="3"/>
      <c r="W1" s="3"/>
      <c r="X1" s="3"/>
      <c r="Y1" s="3"/>
      <c r="Z1" s="3"/>
      <c r="AA1" s="3"/>
      <c r="AB1" s="3"/>
      <c r="AC1" s="3"/>
    </row>
    <row r="2" spans="2:45" s="48" customFormat="1" ht="20.100000000000001">
      <c r="B2" s="523"/>
      <c r="C2" s="523"/>
      <c r="D2" s="524" t="s">
        <v>51</v>
      </c>
      <c r="E2" s="524"/>
      <c r="F2" s="524"/>
      <c r="G2" s="524"/>
      <c r="H2" s="524"/>
      <c r="I2" s="524"/>
      <c r="J2" s="524"/>
      <c r="K2" s="524"/>
      <c r="L2" s="524"/>
      <c r="M2" s="525" t="s">
        <v>52</v>
      </c>
      <c r="N2" s="526"/>
      <c r="O2" s="527"/>
      <c r="U2" s="3"/>
      <c r="V2" s="3"/>
      <c r="W2" s="3"/>
      <c r="X2" s="3"/>
      <c r="Y2" s="3"/>
      <c r="Z2" s="3"/>
      <c r="AA2" s="3"/>
      <c r="AB2" s="3"/>
      <c r="AC2" s="3"/>
    </row>
    <row r="3" spans="2:45" s="48" customFormat="1" ht="20.100000000000001">
      <c r="B3" s="523"/>
      <c r="C3" s="523"/>
      <c r="D3" s="524" t="s">
        <v>53</v>
      </c>
      <c r="E3" s="524"/>
      <c r="F3" s="524"/>
      <c r="G3" s="524"/>
      <c r="H3" s="524"/>
      <c r="I3" s="524"/>
      <c r="J3" s="524"/>
      <c r="K3" s="524"/>
      <c r="L3" s="524"/>
      <c r="M3" s="525" t="s">
        <v>54</v>
      </c>
      <c r="N3" s="526"/>
      <c r="O3" s="527"/>
      <c r="U3" s="3"/>
      <c r="V3" s="3"/>
      <c r="W3" s="3"/>
      <c r="X3" s="3"/>
      <c r="Y3" s="3"/>
      <c r="Z3" s="3"/>
      <c r="AA3" s="3"/>
      <c r="AB3" s="3"/>
      <c r="AC3" s="3"/>
    </row>
    <row r="4" spans="2:45" s="48" customFormat="1" ht="15.6">
      <c r="U4" s="3"/>
      <c r="V4" s="3"/>
      <c r="W4" s="3"/>
      <c r="X4" s="3"/>
      <c r="Y4" s="3"/>
      <c r="Z4" s="3"/>
      <c r="AA4" s="3"/>
      <c r="AB4" s="3"/>
      <c r="AC4" s="3"/>
    </row>
    <row r="5" spans="2:45" s="48" customFormat="1" ht="18">
      <c r="B5" s="516" t="s">
        <v>55</v>
      </c>
      <c r="C5" s="516"/>
      <c r="D5" s="517" t="s">
        <v>517</v>
      </c>
      <c r="E5" s="517"/>
      <c r="F5" s="517"/>
      <c r="G5" s="517"/>
      <c r="H5" s="517"/>
      <c r="I5" s="7"/>
      <c r="J5" s="7"/>
      <c r="K5" s="7"/>
      <c r="L5" s="7"/>
      <c r="M5" s="7"/>
      <c r="N5" s="7"/>
      <c r="O5" s="7"/>
      <c r="U5" s="3"/>
      <c r="V5" s="3"/>
      <c r="W5" s="3"/>
      <c r="X5" s="3"/>
      <c r="Y5" s="3"/>
      <c r="Z5" s="3"/>
      <c r="AA5" s="3"/>
      <c r="AB5" s="3"/>
      <c r="AC5" s="3"/>
    </row>
    <row r="6" spans="2:45" ht="15" thickBot="1"/>
    <row r="7" spans="2:45" ht="30.95" customHeight="1">
      <c r="B7" s="518" t="s">
        <v>57</v>
      </c>
      <c r="C7" s="519"/>
      <c r="D7" s="519" t="s">
        <v>58</v>
      </c>
      <c r="E7" s="519"/>
      <c r="F7" s="520" t="s">
        <v>59</v>
      </c>
      <c r="G7" s="521"/>
      <c r="H7" s="522"/>
      <c r="I7" s="51" t="s">
        <v>60</v>
      </c>
      <c r="J7" s="520" t="s">
        <v>61</v>
      </c>
      <c r="K7" s="522"/>
      <c r="L7" s="520" t="s">
        <v>62</v>
      </c>
      <c r="M7" s="521"/>
      <c r="N7" s="521"/>
      <c r="O7" s="11" t="s">
        <v>63</v>
      </c>
      <c r="P7" s="644" t="s">
        <v>64</v>
      </c>
      <c r="Q7" s="645"/>
      <c r="R7" s="645"/>
      <c r="S7" s="645"/>
      <c r="T7" s="645"/>
      <c r="U7" s="645"/>
      <c r="V7" s="645"/>
      <c r="W7" s="645"/>
      <c r="X7" s="645"/>
      <c r="Y7" s="645"/>
      <c r="Z7" s="645"/>
      <c r="AA7" s="645"/>
      <c r="AB7" s="645"/>
      <c r="AC7" s="645"/>
      <c r="AD7" s="645"/>
      <c r="AE7" s="645"/>
      <c r="AF7" s="645"/>
      <c r="AG7" s="645"/>
      <c r="AH7" s="645"/>
      <c r="AI7" s="645"/>
      <c r="AJ7" s="645"/>
      <c r="AK7" s="645"/>
      <c r="AL7" s="645"/>
      <c r="AM7" s="645"/>
      <c r="AN7" s="645"/>
      <c r="AO7" s="645"/>
      <c r="AP7" s="646"/>
      <c r="AQ7" s="647" t="s">
        <v>65</v>
      </c>
      <c r="AR7" s="648"/>
      <c r="AS7" s="649"/>
    </row>
    <row r="8" spans="2:45" ht="47.1" thickBot="1">
      <c r="B8" s="52" t="s">
        <v>66</v>
      </c>
      <c r="C8" s="53" t="s">
        <v>67</v>
      </c>
      <c r="D8" s="53" t="s">
        <v>68</v>
      </c>
      <c r="E8" s="53" t="s">
        <v>69</v>
      </c>
      <c r="F8" s="54" t="s">
        <v>70</v>
      </c>
      <c r="G8" s="55" t="s">
        <v>71</v>
      </c>
      <c r="H8" s="55" t="s">
        <v>72</v>
      </c>
      <c r="I8" s="55" t="s">
        <v>73</v>
      </c>
      <c r="J8" s="53" t="s">
        <v>74</v>
      </c>
      <c r="K8" s="56" t="s">
        <v>75</v>
      </c>
      <c r="L8" s="53" t="s">
        <v>70</v>
      </c>
      <c r="M8" s="53" t="s">
        <v>76</v>
      </c>
      <c r="N8" s="53" t="s">
        <v>77</v>
      </c>
      <c r="O8" s="55" t="s">
        <v>78</v>
      </c>
      <c r="P8" s="57" t="s">
        <v>79</v>
      </c>
      <c r="Q8" s="57" t="s">
        <v>80</v>
      </c>
      <c r="R8" s="157" t="s">
        <v>79</v>
      </c>
      <c r="S8" s="157" t="s">
        <v>80</v>
      </c>
      <c r="T8" s="157" t="s">
        <v>79</v>
      </c>
      <c r="U8" s="157" t="s">
        <v>80</v>
      </c>
      <c r="V8" s="157" t="s">
        <v>79</v>
      </c>
      <c r="W8" s="157" t="s">
        <v>80</v>
      </c>
      <c r="X8" s="157" t="s">
        <v>79</v>
      </c>
      <c r="Y8" s="157" t="s">
        <v>80</v>
      </c>
      <c r="Z8" s="157" t="s">
        <v>79</v>
      </c>
      <c r="AA8" s="157" t="s">
        <v>80</v>
      </c>
      <c r="AB8" s="157" t="s">
        <v>79</v>
      </c>
      <c r="AC8" s="157" t="s">
        <v>80</v>
      </c>
      <c r="AD8" s="157" t="s">
        <v>79</v>
      </c>
      <c r="AE8" s="157" t="s">
        <v>80</v>
      </c>
      <c r="AF8" s="157" t="s">
        <v>79</v>
      </c>
      <c r="AG8" s="157" t="s">
        <v>80</v>
      </c>
      <c r="AH8" s="157" t="s">
        <v>79</v>
      </c>
      <c r="AI8" s="157" t="s">
        <v>80</v>
      </c>
      <c r="AJ8" s="157" t="s">
        <v>79</v>
      </c>
      <c r="AK8" s="157" t="s">
        <v>80</v>
      </c>
      <c r="AL8" s="157" t="s">
        <v>79</v>
      </c>
      <c r="AM8" s="157" t="s">
        <v>80</v>
      </c>
      <c r="AN8" s="57" t="s">
        <v>81</v>
      </c>
      <c r="AO8" s="57" t="s">
        <v>82</v>
      </c>
      <c r="AP8" s="57" t="s">
        <v>83</v>
      </c>
      <c r="AQ8" s="58" t="s">
        <v>84</v>
      </c>
      <c r="AR8" s="58" t="s">
        <v>85</v>
      </c>
      <c r="AS8" s="59" t="s">
        <v>81</v>
      </c>
    </row>
    <row r="9" spans="2:45" ht="409.6" thickBot="1">
      <c r="B9" s="570" t="s">
        <v>503</v>
      </c>
      <c r="C9" s="599" t="s">
        <v>518</v>
      </c>
      <c r="D9" s="561" t="s">
        <v>519</v>
      </c>
      <c r="E9" s="599" t="str">
        <f>IFERROR(VLOOKUP(D9,'[6]Riesgos de corrupción'!$Q$9:$R$44,2,0),0)</f>
        <v>Conducta indebida del funcionario encargado de expediente de investigación disciplinaria</v>
      </c>
      <c r="F9" s="35" t="s">
        <v>520</v>
      </c>
      <c r="G9" s="35" t="s">
        <v>521</v>
      </c>
      <c r="H9" s="35" t="s">
        <v>522</v>
      </c>
      <c r="I9" s="540" t="str">
        <f>IFERROR(VLOOKUP(B9,'[6]Riesgos de corrupción'!$C$153:$M$188,10,0),0)</f>
        <v>Alto</v>
      </c>
      <c r="J9" s="20" t="s">
        <v>523</v>
      </c>
      <c r="K9" s="21" t="str">
        <f>IFERROR(VLOOKUP(J9,'[6]Riesgos de corrupción'!$C$113:$D$148,2,0),0)</f>
        <v>Favorecimiento de intereses privados sobre responsabilidades disciplinarias fuera de derecho</v>
      </c>
      <c r="L9" s="21" t="s">
        <v>524</v>
      </c>
      <c r="M9" s="23" t="s">
        <v>525</v>
      </c>
      <c r="N9" s="21" t="s">
        <v>526</v>
      </c>
      <c r="O9" s="544" t="str">
        <f>IFERROR(VLOOKUP(B9,'[6]Riesgos de corrupción'!$C$153:$M$188,11,0),0)</f>
        <v>Moderado</v>
      </c>
      <c r="P9" s="158" t="s">
        <v>527</v>
      </c>
      <c r="Q9" s="158" t="s">
        <v>528</v>
      </c>
      <c r="R9" s="159" t="s">
        <v>529</v>
      </c>
      <c r="S9" s="159" t="s">
        <v>530</v>
      </c>
      <c r="T9" s="159" t="s">
        <v>531</v>
      </c>
      <c r="U9" s="159" t="s">
        <v>532</v>
      </c>
      <c r="V9" s="160" t="s">
        <v>533</v>
      </c>
      <c r="W9" s="159" t="s">
        <v>534</v>
      </c>
      <c r="X9" s="160" t="s">
        <v>535</v>
      </c>
      <c r="Y9" s="160" t="s">
        <v>536</v>
      </c>
      <c r="Z9" s="160" t="s">
        <v>537</v>
      </c>
      <c r="AA9" s="160" t="s">
        <v>538</v>
      </c>
      <c r="AB9" s="161" t="s">
        <v>539</v>
      </c>
      <c r="AC9" s="161" t="s">
        <v>540</v>
      </c>
      <c r="AD9" s="161" t="s">
        <v>541</v>
      </c>
      <c r="AE9" s="161" t="s">
        <v>542</v>
      </c>
      <c r="AF9" s="161" t="s">
        <v>543</v>
      </c>
      <c r="AG9" s="161" t="s">
        <v>544</v>
      </c>
      <c r="AH9" s="161" t="s">
        <v>545</v>
      </c>
      <c r="AI9" s="161" t="s">
        <v>546</v>
      </c>
      <c r="AJ9" s="161" t="s">
        <v>547</v>
      </c>
      <c r="AK9" s="161" t="s">
        <v>548</v>
      </c>
      <c r="AL9" s="161" t="s">
        <v>549</v>
      </c>
      <c r="AM9" s="161" t="s">
        <v>550</v>
      </c>
      <c r="AN9" s="20" t="s">
        <v>98</v>
      </c>
      <c r="AO9" s="20" t="s">
        <v>551</v>
      </c>
      <c r="AP9" s="162" t="s">
        <v>552</v>
      </c>
      <c r="AQ9" s="21" t="s">
        <v>553</v>
      </c>
      <c r="AR9" s="21" t="s">
        <v>554</v>
      </c>
      <c r="AS9" s="180" t="s">
        <v>555</v>
      </c>
    </row>
    <row r="10" spans="2:45" ht="403.5" thickBot="1">
      <c r="B10" s="571"/>
      <c r="C10" s="600"/>
      <c r="D10" s="562"/>
      <c r="E10" s="600"/>
      <c r="F10" s="35" t="s">
        <v>556</v>
      </c>
      <c r="G10" s="35" t="s">
        <v>557</v>
      </c>
      <c r="H10" s="35" t="s">
        <v>558</v>
      </c>
      <c r="I10" s="541"/>
      <c r="J10" s="105"/>
      <c r="K10" s="35"/>
      <c r="L10" s="35"/>
      <c r="M10" s="35"/>
      <c r="N10" s="35"/>
      <c r="O10" s="545"/>
      <c r="P10" s="164" t="s">
        <v>559</v>
      </c>
      <c r="Q10" s="78" t="s">
        <v>560</v>
      </c>
      <c r="R10" s="165" t="s">
        <v>561</v>
      </c>
      <c r="S10" s="165" t="s">
        <v>560</v>
      </c>
      <c r="T10" s="165" t="s">
        <v>562</v>
      </c>
      <c r="U10" s="165" t="s">
        <v>560</v>
      </c>
      <c r="V10" s="165" t="s">
        <v>563</v>
      </c>
      <c r="W10" s="165" t="s">
        <v>564</v>
      </c>
      <c r="X10" s="166" t="s">
        <v>565</v>
      </c>
      <c r="Y10" s="166" t="s">
        <v>564</v>
      </c>
      <c r="Z10" s="166" t="s">
        <v>566</v>
      </c>
      <c r="AA10" s="166" t="s">
        <v>564</v>
      </c>
      <c r="AB10" s="167" t="s">
        <v>567</v>
      </c>
      <c r="AC10" s="167" t="s">
        <v>564</v>
      </c>
      <c r="AD10" s="167" t="s">
        <v>568</v>
      </c>
      <c r="AE10" s="167" t="s">
        <v>564</v>
      </c>
      <c r="AF10" s="167" t="s">
        <v>569</v>
      </c>
      <c r="AG10" s="167" t="s">
        <v>564</v>
      </c>
      <c r="AH10" s="167" t="s">
        <v>570</v>
      </c>
      <c r="AI10" s="167" t="s">
        <v>564</v>
      </c>
      <c r="AJ10" s="167" t="s">
        <v>571</v>
      </c>
      <c r="AK10" s="167" t="s">
        <v>564</v>
      </c>
      <c r="AL10" s="167" t="s">
        <v>571</v>
      </c>
      <c r="AM10" s="167" t="s">
        <v>564</v>
      </c>
      <c r="AN10" s="20" t="s">
        <v>98</v>
      </c>
      <c r="AO10" s="20" t="s">
        <v>551</v>
      </c>
      <c r="AP10" s="162" t="s">
        <v>552</v>
      </c>
      <c r="AQ10" s="35" t="s">
        <v>572</v>
      </c>
      <c r="AR10" s="35" t="s">
        <v>573</v>
      </c>
      <c r="AS10" s="181" t="s">
        <v>555</v>
      </c>
    </row>
    <row r="11" spans="2:45" ht="403.5" thickBot="1">
      <c r="B11" s="168" t="s">
        <v>574</v>
      </c>
      <c r="C11" s="118" t="s">
        <v>575</v>
      </c>
      <c r="D11" s="117" t="s">
        <v>519</v>
      </c>
      <c r="E11" s="118" t="str">
        <f>IFERROR(VLOOKUP(D11,'[6]Riesgos de corrupción'!$Q$9:$R$44,2,0),0)</f>
        <v>Conducta indebida del funcionario encargado de expediente de investigación disciplinaria</v>
      </c>
      <c r="F11" s="169" t="s">
        <v>576</v>
      </c>
      <c r="G11" s="169" t="s">
        <v>557</v>
      </c>
      <c r="H11" s="169" t="s">
        <v>577</v>
      </c>
      <c r="I11" s="144" t="str">
        <f>IFERROR(VLOOKUP(B11,'[6]Riesgos de corrupción'!$C$153:$M$188,10,0),0)</f>
        <v>Alto</v>
      </c>
      <c r="J11" s="117" t="s">
        <v>523</v>
      </c>
      <c r="K11" s="143" t="str">
        <f>IFERROR(VLOOKUP(J11,'[6]Riesgos de corrupción'!$C$113:$D$148,2,0),0)</f>
        <v>Favorecimiento de intereses privados sobre responsabilidades disciplinarias fuera de derecho</v>
      </c>
      <c r="L11" s="143" t="s">
        <v>524</v>
      </c>
      <c r="M11" s="170" t="s">
        <v>525</v>
      </c>
      <c r="N11" s="143" t="s">
        <v>526</v>
      </c>
      <c r="O11" s="120" t="str">
        <f>IFERROR(VLOOKUP(B11,'[6]Riesgos de corrupción'!$C$153:$M$188,11,0),0)</f>
        <v>Moderado</v>
      </c>
      <c r="P11" s="164" t="s">
        <v>559</v>
      </c>
      <c r="Q11" s="78" t="s">
        <v>560</v>
      </c>
      <c r="R11" s="165" t="s">
        <v>561</v>
      </c>
      <c r="S11" s="165" t="s">
        <v>560</v>
      </c>
      <c r="T11" s="165" t="s">
        <v>562</v>
      </c>
      <c r="U11" s="165" t="s">
        <v>560</v>
      </c>
      <c r="V11" s="165" t="s">
        <v>563</v>
      </c>
      <c r="W11" s="165" t="s">
        <v>560</v>
      </c>
      <c r="X11" s="166" t="s">
        <v>565</v>
      </c>
      <c r="Y11" s="166" t="s">
        <v>560</v>
      </c>
      <c r="Z11" s="166" t="s">
        <v>578</v>
      </c>
      <c r="AA11" s="166" t="s">
        <v>560</v>
      </c>
      <c r="AB11" s="167" t="s">
        <v>579</v>
      </c>
      <c r="AC11" s="167" t="s">
        <v>560</v>
      </c>
      <c r="AD11" s="167" t="s">
        <v>580</v>
      </c>
      <c r="AE11" s="167" t="s">
        <v>560</v>
      </c>
      <c r="AF11" s="167" t="s">
        <v>569</v>
      </c>
      <c r="AG11" s="167" t="s">
        <v>560</v>
      </c>
      <c r="AH11" s="167" t="s">
        <v>570</v>
      </c>
      <c r="AI11" s="167" t="s">
        <v>560</v>
      </c>
      <c r="AJ11" s="167" t="s">
        <v>571</v>
      </c>
      <c r="AK11" s="167" t="s">
        <v>560</v>
      </c>
      <c r="AL11" s="167" t="s">
        <v>581</v>
      </c>
      <c r="AM11" s="167" t="s">
        <v>560</v>
      </c>
      <c r="AN11" s="20" t="s">
        <v>98</v>
      </c>
      <c r="AO11" s="20" t="s">
        <v>551</v>
      </c>
      <c r="AP11" s="162" t="s">
        <v>552</v>
      </c>
      <c r="AQ11" s="35" t="s">
        <v>572</v>
      </c>
      <c r="AR11" s="35" t="s">
        <v>573</v>
      </c>
      <c r="AS11" s="181" t="s">
        <v>555</v>
      </c>
    </row>
    <row r="12" spans="2:45" ht="15.6" hidden="1">
      <c r="B12" s="570"/>
      <c r="C12" s="599"/>
      <c r="D12" s="561"/>
      <c r="E12" s="599">
        <f>IFERROR(VLOOKUP(D12,'[6]Riesgos de corrupción'!$Q$9:$R$44,2,0),0)</f>
        <v>0</v>
      </c>
      <c r="F12" s="171"/>
      <c r="G12" s="171"/>
      <c r="H12" s="171"/>
      <c r="I12" s="650" t="str">
        <f>IFERROR(VLOOKUP(B12,'[6]Riesgos de corrupción'!$C$153:$M$188,10,0),0)</f>
        <v>Bajo</v>
      </c>
      <c r="J12" s="20"/>
      <c r="K12" s="21"/>
      <c r="L12" s="21"/>
      <c r="M12" s="21"/>
      <c r="N12" s="21"/>
      <c r="O12" s="650" t="str">
        <f>IFERROR(VLOOKUP(B12,'[6]Riesgos de corrupción'!$C$153:$M$188,11,0),0)</f>
        <v>Bajo</v>
      </c>
      <c r="P12" s="84"/>
      <c r="Q12" s="84"/>
      <c r="R12" s="172"/>
      <c r="S12" s="172"/>
      <c r="T12" s="172"/>
      <c r="U12" s="172"/>
      <c r="V12" s="172"/>
      <c r="W12" s="172"/>
      <c r="X12" s="172"/>
      <c r="Y12" s="172"/>
      <c r="Z12" s="172"/>
      <c r="AA12" s="172"/>
      <c r="AB12" s="172"/>
      <c r="AC12" s="172"/>
      <c r="AD12" s="84"/>
      <c r="AE12" s="84"/>
      <c r="AF12" s="84"/>
      <c r="AG12" s="84"/>
      <c r="AH12" s="84"/>
      <c r="AI12" s="84"/>
      <c r="AJ12" s="84"/>
      <c r="AK12" s="84"/>
      <c r="AL12" s="84"/>
      <c r="AM12" s="84"/>
      <c r="AN12" s="84"/>
      <c r="AO12" s="84"/>
      <c r="AP12" s="84"/>
      <c r="AQ12" s="173"/>
    </row>
    <row r="13" spans="2:45" ht="15.95" hidden="1" thickBot="1">
      <c r="B13" s="572"/>
      <c r="C13" s="601"/>
      <c r="D13" s="586"/>
      <c r="E13" s="601"/>
      <c r="F13" s="26"/>
      <c r="G13" s="26"/>
      <c r="H13" s="26"/>
      <c r="I13" s="651"/>
      <c r="J13" s="28"/>
      <c r="K13" s="28"/>
      <c r="L13" s="28"/>
      <c r="M13" s="28"/>
      <c r="N13" s="28"/>
      <c r="O13" s="651"/>
      <c r="P13" s="96"/>
      <c r="Q13" s="96"/>
      <c r="R13" s="175"/>
      <c r="S13" s="175"/>
      <c r="T13" s="175"/>
      <c r="U13" s="175"/>
      <c r="V13" s="175"/>
      <c r="W13" s="175"/>
      <c r="X13" s="175"/>
      <c r="Y13" s="175"/>
      <c r="Z13" s="175"/>
      <c r="AA13" s="175"/>
      <c r="AB13" s="175"/>
      <c r="AC13" s="175"/>
      <c r="AD13" s="96"/>
      <c r="AE13" s="96"/>
      <c r="AF13" s="96"/>
      <c r="AG13" s="96"/>
      <c r="AH13" s="96"/>
      <c r="AI13" s="96"/>
      <c r="AJ13" s="96"/>
      <c r="AK13" s="96"/>
      <c r="AL13" s="96"/>
      <c r="AM13" s="96"/>
      <c r="AN13" s="96"/>
      <c r="AO13" s="96"/>
      <c r="AP13" s="96"/>
      <c r="AQ13" s="176"/>
    </row>
    <row r="14" spans="2:45" ht="15.6" hidden="1">
      <c r="B14" s="570"/>
      <c r="C14" s="573"/>
      <c r="D14" s="25"/>
      <c r="E14" s="25">
        <f>IFERROR(VLOOKUP(D14,'[6]Riesgos de corrupción'!$Q$9:$R$44,2,0),0)</f>
        <v>0</v>
      </c>
      <c r="F14" s="25"/>
      <c r="G14" s="25"/>
      <c r="H14" s="25"/>
      <c r="I14" s="544" t="str">
        <f>IFERROR(VLOOKUP(B14,'[6]Riesgos de corrupción'!$C$153:$M$188,10,0),0)</f>
        <v>Bajo</v>
      </c>
      <c r="J14" s="25"/>
      <c r="K14" s="25">
        <f>IFERROR(VLOOKUP(J14,'[6]Riesgos de corrupción'!$C$113:$D$148,2,0),0)</f>
        <v>0</v>
      </c>
      <c r="L14" s="25"/>
      <c r="M14" s="25"/>
      <c r="N14" s="25"/>
      <c r="O14" s="544" t="str">
        <f>IFERROR(VLOOKUP(B14,'[6]Riesgos de corrupción'!$C$153:$M$188,11,0),0)</f>
        <v>Bajo</v>
      </c>
      <c r="P14" s="84"/>
      <c r="Q14" s="84"/>
      <c r="R14" s="172"/>
      <c r="S14" s="172"/>
      <c r="T14" s="172"/>
      <c r="U14" s="172"/>
      <c r="V14" s="172"/>
      <c r="W14" s="172"/>
      <c r="X14" s="172"/>
      <c r="Y14" s="172"/>
      <c r="Z14" s="172"/>
      <c r="AA14" s="172"/>
      <c r="AB14" s="172"/>
      <c r="AC14" s="172"/>
      <c r="AD14" s="84"/>
      <c r="AE14" s="84"/>
      <c r="AF14" s="84"/>
      <c r="AG14" s="84"/>
      <c r="AH14" s="84"/>
      <c r="AI14" s="84"/>
      <c r="AJ14" s="84"/>
      <c r="AK14" s="84"/>
      <c r="AL14" s="84"/>
      <c r="AM14" s="84"/>
      <c r="AN14" s="84"/>
      <c r="AO14" s="84"/>
      <c r="AP14" s="84"/>
      <c r="AQ14" s="173"/>
    </row>
    <row r="15" spans="2:45" ht="15.6" hidden="1">
      <c r="B15" s="571"/>
      <c r="C15" s="574"/>
      <c r="D15" s="74"/>
      <c r="E15" s="74">
        <f>IFERROR(VLOOKUP(D15,'[6]Riesgos de corrupción'!$Q$9:$R$44,2,0),0)</f>
        <v>0</v>
      </c>
      <c r="F15" s="74"/>
      <c r="G15" s="74"/>
      <c r="H15" s="74"/>
      <c r="I15" s="545"/>
      <c r="J15" s="74"/>
      <c r="K15" s="74">
        <f>IFERROR(VLOOKUP(J15,'[6]Riesgos de corrupción'!$C$113:$D$148,2,0),0)</f>
        <v>0</v>
      </c>
      <c r="L15" s="74"/>
      <c r="M15" s="74"/>
      <c r="N15" s="74"/>
      <c r="O15" s="545"/>
      <c r="P15" s="97"/>
      <c r="Q15" s="97"/>
      <c r="R15" s="177"/>
      <c r="S15" s="177"/>
      <c r="T15" s="177"/>
      <c r="U15" s="177"/>
      <c r="V15" s="177"/>
      <c r="W15" s="177"/>
      <c r="X15" s="177"/>
      <c r="Y15" s="177"/>
      <c r="Z15" s="177"/>
      <c r="AA15" s="177"/>
      <c r="AB15" s="177"/>
      <c r="AC15" s="177"/>
      <c r="AD15" s="97"/>
      <c r="AE15" s="97"/>
      <c r="AF15" s="97"/>
      <c r="AG15" s="97"/>
      <c r="AH15" s="97"/>
      <c r="AI15" s="97"/>
      <c r="AJ15" s="97"/>
      <c r="AK15" s="97"/>
      <c r="AL15" s="97"/>
      <c r="AM15" s="97"/>
      <c r="AN15" s="97"/>
      <c r="AO15" s="97"/>
      <c r="AP15" s="97"/>
      <c r="AQ15" s="178"/>
    </row>
    <row r="16" spans="2:45" ht="15.95" hidden="1" thickBot="1">
      <c r="B16" s="572"/>
      <c r="C16" s="575"/>
      <c r="D16" s="30"/>
      <c r="E16" s="30">
        <f>IFERROR(VLOOKUP(D16,'[6]Riesgos de corrupción'!$Q$9:$R$44,2,0),0)</f>
        <v>0</v>
      </c>
      <c r="F16" s="30"/>
      <c r="G16" s="30"/>
      <c r="H16" s="30"/>
      <c r="I16" s="546"/>
      <c r="J16" s="30"/>
      <c r="K16" s="30">
        <f>IFERROR(VLOOKUP(J16,'[6]Riesgos de corrupción'!$C$113:$D$148,2,0),0)</f>
        <v>0</v>
      </c>
      <c r="L16" s="30"/>
      <c r="M16" s="30"/>
      <c r="N16" s="30"/>
      <c r="O16" s="546"/>
      <c r="P16" s="96"/>
      <c r="Q16" s="96"/>
      <c r="R16" s="175"/>
      <c r="S16" s="175"/>
      <c r="T16" s="175"/>
      <c r="U16" s="175"/>
      <c r="V16" s="175"/>
      <c r="W16" s="175"/>
      <c r="X16" s="175"/>
      <c r="Y16" s="175"/>
      <c r="Z16" s="175"/>
      <c r="AA16" s="175"/>
      <c r="AB16" s="175"/>
      <c r="AC16" s="175"/>
      <c r="AD16" s="96"/>
      <c r="AE16" s="96"/>
      <c r="AF16" s="96"/>
      <c r="AG16" s="96"/>
      <c r="AH16" s="96"/>
      <c r="AI16" s="96"/>
      <c r="AJ16" s="96"/>
      <c r="AK16" s="96"/>
      <c r="AL16" s="96"/>
      <c r="AM16" s="96"/>
      <c r="AN16" s="96"/>
      <c r="AO16" s="96"/>
      <c r="AP16" s="96"/>
      <c r="AQ16" s="176"/>
    </row>
    <row r="17" spans="2:43" ht="15.6" hidden="1">
      <c r="B17" s="570"/>
      <c r="C17" s="573"/>
      <c r="D17" s="25"/>
      <c r="E17" s="25">
        <f>IFERROR(VLOOKUP(D17,'[6]Riesgos de corrupción'!$Q$9:$R$44,2,0),0)</f>
        <v>0</v>
      </c>
      <c r="F17" s="25"/>
      <c r="G17" s="25"/>
      <c r="H17" s="25"/>
      <c r="I17" s="544" t="str">
        <f>IFERROR(VLOOKUP(B17,'[6]Riesgos de corrupción'!$C$153:$M$188,10,0),0)</f>
        <v>Bajo</v>
      </c>
      <c r="J17" s="25"/>
      <c r="K17" s="25">
        <f>IFERROR(VLOOKUP(J17,'[6]Riesgos de corrupción'!$C$113:$D$148,2,0),0)</f>
        <v>0</v>
      </c>
      <c r="L17" s="25"/>
      <c r="M17" s="25"/>
      <c r="N17" s="25"/>
      <c r="O17" s="544" t="str">
        <f>IFERROR(VLOOKUP(B17,'[6]Riesgos de corrupción'!$C$153:$M$188,11,0),0)</f>
        <v>Bajo</v>
      </c>
      <c r="P17" s="84"/>
      <c r="Q17" s="84"/>
      <c r="R17" s="172"/>
      <c r="S17" s="172"/>
      <c r="T17" s="172"/>
      <c r="U17" s="172"/>
      <c r="V17" s="172"/>
      <c r="W17" s="172"/>
      <c r="X17" s="172"/>
      <c r="Y17" s="172"/>
      <c r="Z17" s="172"/>
      <c r="AA17" s="172"/>
      <c r="AB17" s="172"/>
      <c r="AC17" s="172"/>
      <c r="AD17" s="84"/>
      <c r="AE17" s="84"/>
      <c r="AF17" s="84"/>
      <c r="AG17" s="84"/>
      <c r="AH17" s="84"/>
      <c r="AI17" s="84"/>
      <c r="AJ17" s="84"/>
      <c r="AK17" s="84"/>
      <c r="AL17" s="84"/>
      <c r="AM17" s="84"/>
      <c r="AN17" s="84"/>
      <c r="AO17" s="84"/>
      <c r="AP17" s="84"/>
      <c r="AQ17" s="173"/>
    </row>
    <row r="18" spans="2:43" ht="15.6" hidden="1">
      <c r="B18" s="571"/>
      <c r="C18" s="574"/>
      <c r="D18" s="74"/>
      <c r="E18" s="74">
        <f>IFERROR(VLOOKUP(D18,'[6]Riesgos de corrupción'!$Q$9:$R$44,2,0),0)</f>
        <v>0</v>
      </c>
      <c r="F18" s="74"/>
      <c r="G18" s="74"/>
      <c r="H18" s="74"/>
      <c r="I18" s="545"/>
      <c r="J18" s="74"/>
      <c r="K18" s="74">
        <f>IFERROR(VLOOKUP(J18,'[6]Riesgos de corrupción'!$C$113:$D$148,2,0),0)</f>
        <v>0</v>
      </c>
      <c r="L18" s="74"/>
      <c r="M18" s="74"/>
      <c r="N18" s="74"/>
      <c r="O18" s="545"/>
      <c r="P18" s="97"/>
      <c r="Q18" s="97"/>
      <c r="R18" s="177"/>
      <c r="S18" s="177"/>
      <c r="T18" s="177"/>
      <c r="U18" s="177"/>
      <c r="V18" s="177"/>
      <c r="W18" s="177"/>
      <c r="X18" s="177"/>
      <c r="Y18" s="177"/>
      <c r="Z18" s="177"/>
      <c r="AA18" s="177"/>
      <c r="AB18" s="177"/>
      <c r="AC18" s="177"/>
      <c r="AD18" s="97"/>
      <c r="AE18" s="97"/>
      <c r="AF18" s="97"/>
      <c r="AG18" s="97"/>
      <c r="AH18" s="97"/>
      <c r="AI18" s="97"/>
      <c r="AJ18" s="97"/>
      <c r="AK18" s="97"/>
      <c r="AL18" s="97"/>
      <c r="AM18" s="97"/>
      <c r="AN18" s="97"/>
      <c r="AO18" s="97"/>
      <c r="AP18" s="97"/>
      <c r="AQ18" s="178"/>
    </row>
    <row r="19" spans="2:43" ht="15.95" hidden="1" thickBot="1">
      <c r="B19" s="572"/>
      <c r="C19" s="575"/>
      <c r="D19" s="30"/>
      <c r="E19" s="30">
        <f>IFERROR(VLOOKUP(D19,'[6]Riesgos de corrupción'!$Q$9:$R$44,2,0),0)</f>
        <v>0</v>
      </c>
      <c r="F19" s="30"/>
      <c r="G19" s="30"/>
      <c r="H19" s="30"/>
      <c r="I19" s="546"/>
      <c r="J19" s="30"/>
      <c r="K19" s="30">
        <f>IFERROR(VLOOKUP(J19,'[6]Riesgos de corrupción'!$C$113:$D$148,2,0),0)</f>
        <v>0</v>
      </c>
      <c r="L19" s="30"/>
      <c r="M19" s="30"/>
      <c r="N19" s="30"/>
      <c r="O19" s="546"/>
      <c r="P19" s="96"/>
      <c r="Q19" s="96"/>
      <c r="R19" s="175"/>
      <c r="S19" s="175"/>
      <c r="T19" s="175"/>
      <c r="U19" s="175"/>
      <c r="V19" s="175"/>
      <c r="W19" s="175"/>
      <c r="X19" s="175"/>
      <c r="Y19" s="175"/>
      <c r="Z19" s="175"/>
      <c r="AA19" s="175"/>
      <c r="AB19" s="175"/>
      <c r="AC19" s="175"/>
      <c r="AD19" s="96"/>
      <c r="AE19" s="96"/>
      <c r="AF19" s="96"/>
      <c r="AG19" s="96"/>
      <c r="AH19" s="96"/>
      <c r="AI19" s="96"/>
      <c r="AJ19" s="96"/>
      <c r="AK19" s="96"/>
      <c r="AL19" s="96"/>
      <c r="AM19" s="96"/>
      <c r="AN19" s="96"/>
      <c r="AO19" s="96"/>
      <c r="AP19" s="96"/>
      <c r="AQ19" s="176"/>
    </row>
    <row r="20" spans="2:43" ht="15.6" hidden="1">
      <c r="B20" s="570"/>
      <c r="C20" s="573"/>
      <c r="D20" s="25"/>
      <c r="E20" s="25">
        <f>IFERROR(VLOOKUP(D20,'[6]Riesgos de corrupción'!$Q$9:$R$44,2,0),0)</f>
        <v>0</v>
      </c>
      <c r="F20" s="25"/>
      <c r="G20" s="25"/>
      <c r="H20" s="25"/>
      <c r="I20" s="544" t="str">
        <f>IFERROR(VLOOKUP(B20,'[6]Riesgos de corrupción'!$C$153:$M$188,10,0),0)</f>
        <v>Bajo</v>
      </c>
      <c r="J20" s="25"/>
      <c r="K20" s="25">
        <f>IFERROR(VLOOKUP(J20,'[6]Riesgos de corrupción'!$C$113:$D$148,2,0),0)</f>
        <v>0</v>
      </c>
      <c r="L20" s="25"/>
      <c r="M20" s="25"/>
      <c r="N20" s="25"/>
      <c r="O20" s="544" t="str">
        <f>IFERROR(VLOOKUP(B20,'[6]Riesgos de corrupción'!$C$153:$M$188,11,0),0)</f>
        <v>Bajo</v>
      </c>
      <c r="P20" s="84"/>
      <c r="Q20" s="84"/>
      <c r="R20" s="172"/>
      <c r="S20" s="172"/>
      <c r="T20" s="172"/>
      <c r="U20" s="172"/>
      <c r="V20" s="172"/>
      <c r="W20" s="172"/>
      <c r="X20" s="172"/>
      <c r="Y20" s="172"/>
      <c r="Z20" s="172"/>
      <c r="AA20" s="172"/>
      <c r="AB20" s="172"/>
      <c r="AC20" s="172"/>
      <c r="AD20" s="84"/>
      <c r="AE20" s="84"/>
      <c r="AF20" s="84"/>
      <c r="AG20" s="84"/>
      <c r="AH20" s="84"/>
      <c r="AI20" s="84"/>
      <c r="AJ20" s="84"/>
      <c r="AK20" s="84"/>
      <c r="AL20" s="84"/>
      <c r="AM20" s="84"/>
      <c r="AN20" s="84"/>
      <c r="AO20" s="84"/>
      <c r="AP20" s="84"/>
      <c r="AQ20" s="173"/>
    </row>
    <row r="21" spans="2:43" ht="15.6" hidden="1">
      <c r="B21" s="571"/>
      <c r="C21" s="574"/>
      <c r="D21" s="74"/>
      <c r="E21" s="74">
        <f>IFERROR(VLOOKUP(D21,'[6]Riesgos de corrupción'!$Q$9:$R$44,2,0),0)</f>
        <v>0</v>
      </c>
      <c r="F21" s="74"/>
      <c r="G21" s="74"/>
      <c r="H21" s="74"/>
      <c r="I21" s="545"/>
      <c r="J21" s="74"/>
      <c r="K21" s="74">
        <f>IFERROR(VLOOKUP(J21,'[6]Riesgos de corrupción'!$C$113:$D$148,2,0),0)</f>
        <v>0</v>
      </c>
      <c r="L21" s="74"/>
      <c r="M21" s="74"/>
      <c r="N21" s="74"/>
      <c r="O21" s="545"/>
      <c r="P21" s="97"/>
      <c r="Q21" s="97"/>
      <c r="R21" s="177"/>
      <c r="S21" s="177"/>
      <c r="T21" s="177"/>
      <c r="U21" s="177"/>
      <c r="V21" s="177"/>
      <c r="W21" s="177"/>
      <c r="X21" s="177"/>
      <c r="Y21" s="177"/>
      <c r="Z21" s="177"/>
      <c r="AA21" s="177"/>
      <c r="AB21" s="177"/>
      <c r="AC21" s="177"/>
      <c r="AD21" s="97"/>
      <c r="AE21" s="97"/>
      <c r="AF21" s="97"/>
      <c r="AG21" s="97"/>
      <c r="AH21" s="97"/>
      <c r="AI21" s="97"/>
      <c r="AJ21" s="97"/>
      <c r="AK21" s="97"/>
      <c r="AL21" s="97"/>
      <c r="AM21" s="97"/>
      <c r="AN21" s="97"/>
      <c r="AO21" s="97"/>
      <c r="AP21" s="97"/>
      <c r="AQ21" s="178"/>
    </row>
    <row r="22" spans="2:43" ht="15.95" hidden="1" thickBot="1">
      <c r="B22" s="572"/>
      <c r="C22" s="575"/>
      <c r="D22" s="30"/>
      <c r="E22" s="30">
        <f>IFERROR(VLOOKUP(D22,'[6]Riesgos de corrupción'!$Q$9:$R$44,2,0),0)</f>
        <v>0</v>
      </c>
      <c r="F22" s="30"/>
      <c r="G22" s="30"/>
      <c r="H22" s="30"/>
      <c r="I22" s="546"/>
      <c r="J22" s="30"/>
      <c r="K22" s="30">
        <f>IFERROR(VLOOKUP(J22,'[6]Riesgos de corrupción'!$C$113:$D$148,2,0),0)</f>
        <v>0</v>
      </c>
      <c r="L22" s="30"/>
      <c r="M22" s="30"/>
      <c r="N22" s="30"/>
      <c r="O22" s="546"/>
      <c r="P22" s="96"/>
      <c r="Q22" s="96"/>
      <c r="R22" s="175"/>
      <c r="S22" s="175"/>
      <c r="T22" s="175"/>
      <c r="U22" s="175"/>
      <c r="V22" s="175"/>
      <c r="W22" s="175"/>
      <c r="X22" s="175"/>
      <c r="Y22" s="175"/>
      <c r="Z22" s="175"/>
      <c r="AA22" s="175"/>
      <c r="AB22" s="175"/>
      <c r="AC22" s="175"/>
      <c r="AD22" s="96"/>
      <c r="AE22" s="96"/>
      <c r="AF22" s="96"/>
      <c r="AG22" s="96"/>
      <c r="AH22" s="96"/>
      <c r="AI22" s="96"/>
      <c r="AJ22" s="96"/>
      <c r="AK22" s="96"/>
      <c r="AL22" s="96"/>
      <c r="AM22" s="96"/>
      <c r="AN22" s="96"/>
      <c r="AO22" s="96"/>
      <c r="AP22" s="96"/>
      <c r="AQ22" s="176"/>
    </row>
    <row r="23" spans="2:43" ht="15.6" hidden="1">
      <c r="B23" s="570"/>
      <c r="C23" s="573"/>
      <c r="D23" s="25"/>
      <c r="E23" s="25">
        <f>IFERROR(VLOOKUP(D23,'[6]Riesgos de corrupción'!$Q$9:$R$44,2,0),0)</f>
        <v>0</v>
      </c>
      <c r="F23" s="25"/>
      <c r="G23" s="25"/>
      <c r="H23" s="25"/>
      <c r="I23" s="544" t="str">
        <f>IFERROR(VLOOKUP(B23,'[6]Riesgos de corrupción'!$C$153:$M$188,10,0),0)</f>
        <v>Bajo</v>
      </c>
      <c r="J23" s="25"/>
      <c r="K23" s="25">
        <f>IFERROR(VLOOKUP(J23,'[6]Riesgos de corrupción'!$C$113:$D$148,2,0),0)</f>
        <v>0</v>
      </c>
      <c r="L23" s="25"/>
      <c r="M23" s="25"/>
      <c r="N23" s="25"/>
      <c r="O23" s="544" t="str">
        <f>IFERROR(VLOOKUP(B23,'[6]Riesgos de corrupción'!$C$153:$M$188,11,0),0)</f>
        <v>Bajo</v>
      </c>
      <c r="P23" s="84"/>
      <c r="Q23" s="84"/>
      <c r="R23" s="172"/>
      <c r="S23" s="172"/>
      <c r="T23" s="172"/>
      <c r="U23" s="172"/>
      <c r="V23" s="172"/>
      <c r="W23" s="172"/>
      <c r="X23" s="172"/>
      <c r="Y23" s="172"/>
      <c r="Z23" s="172"/>
      <c r="AA23" s="172"/>
      <c r="AB23" s="172"/>
      <c r="AC23" s="172"/>
      <c r="AD23" s="84"/>
      <c r="AE23" s="84"/>
      <c r="AF23" s="84"/>
      <c r="AG23" s="84"/>
      <c r="AH23" s="84"/>
      <c r="AI23" s="84"/>
      <c r="AJ23" s="84"/>
      <c r="AK23" s="84"/>
      <c r="AL23" s="84"/>
      <c r="AM23" s="84"/>
      <c r="AN23" s="84"/>
      <c r="AO23" s="84"/>
      <c r="AP23" s="84"/>
      <c r="AQ23" s="173"/>
    </row>
    <row r="24" spans="2:43" ht="15.6" hidden="1">
      <c r="B24" s="571"/>
      <c r="C24" s="574"/>
      <c r="D24" s="74"/>
      <c r="E24" s="74">
        <f>IFERROR(VLOOKUP(D24,'[6]Riesgos de corrupción'!$Q$9:$R$44,2,0),0)</f>
        <v>0</v>
      </c>
      <c r="F24" s="74"/>
      <c r="G24" s="74"/>
      <c r="H24" s="74"/>
      <c r="I24" s="545"/>
      <c r="J24" s="74"/>
      <c r="K24" s="74">
        <f>IFERROR(VLOOKUP(J24,'[6]Riesgos de corrupción'!$C$113:$D$148,2,0),0)</f>
        <v>0</v>
      </c>
      <c r="L24" s="74"/>
      <c r="M24" s="74"/>
      <c r="N24" s="74"/>
      <c r="O24" s="545"/>
      <c r="P24" s="97"/>
      <c r="Q24" s="97"/>
      <c r="R24" s="177"/>
      <c r="S24" s="177"/>
      <c r="T24" s="177"/>
      <c r="U24" s="177"/>
      <c r="V24" s="177"/>
      <c r="W24" s="177"/>
      <c r="X24" s="177"/>
      <c r="Y24" s="177"/>
      <c r="Z24" s="177"/>
      <c r="AA24" s="177"/>
      <c r="AB24" s="177"/>
      <c r="AC24" s="177"/>
      <c r="AD24" s="97"/>
      <c r="AE24" s="97"/>
      <c r="AF24" s="97"/>
      <c r="AG24" s="97"/>
      <c r="AH24" s="97"/>
      <c r="AI24" s="97"/>
      <c r="AJ24" s="97"/>
      <c r="AK24" s="97"/>
      <c r="AL24" s="97"/>
      <c r="AM24" s="97"/>
      <c r="AN24" s="97"/>
      <c r="AO24" s="97"/>
      <c r="AP24" s="97"/>
      <c r="AQ24" s="178"/>
    </row>
    <row r="25" spans="2:43" ht="15.95" hidden="1" thickBot="1">
      <c r="B25" s="572"/>
      <c r="C25" s="575"/>
      <c r="D25" s="30"/>
      <c r="E25" s="30">
        <f>IFERROR(VLOOKUP(D25,'[6]Riesgos de corrupción'!$Q$9:$R$44,2,0),0)</f>
        <v>0</v>
      </c>
      <c r="F25" s="30"/>
      <c r="G25" s="30"/>
      <c r="H25" s="30"/>
      <c r="I25" s="546"/>
      <c r="J25" s="30"/>
      <c r="K25" s="30">
        <f>IFERROR(VLOOKUP(J25,'[6]Riesgos de corrupción'!$C$113:$D$148,2,0),0)</f>
        <v>0</v>
      </c>
      <c r="L25" s="30"/>
      <c r="M25" s="30"/>
      <c r="N25" s="30"/>
      <c r="O25" s="546"/>
      <c r="P25" s="96"/>
      <c r="Q25" s="96"/>
      <c r="R25" s="175"/>
      <c r="S25" s="175"/>
      <c r="T25" s="175"/>
      <c r="U25" s="175"/>
      <c r="V25" s="175"/>
      <c r="W25" s="175"/>
      <c r="X25" s="175"/>
      <c r="Y25" s="175"/>
      <c r="Z25" s="175"/>
      <c r="AA25" s="175"/>
      <c r="AB25" s="175"/>
      <c r="AC25" s="175"/>
      <c r="AD25" s="96"/>
      <c r="AE25" s="96"/>
      <c r="AF25" s="96"/>
      <c r="AG25" s="96"/>
      <c r="AH25" s="96"/>
      <c r="AI25" s="96"/>
      <c r="AJ25" s="96"/>
      <c r="AK25" s="96"/>
      <c r="AL25" s="96"/>
      <c r="AM25" s="96"/>
      <c r="AN25" s="96"/>
      <c r="AO25" s="96"/>
      <c r="AP25" s="96"/>
      <c r="AQ25" s="176"/>
    </row>
    <row r="26" spans="2:43" ht="15.6" hidden="1">
      <c r="B26" s="570"/>
      <c r="C26" s="573"/>
      <c r="D26" s="25"/>
      <c r="E26" s="25">
        <f>IFERROR(VLOOKUP(D26,'[6]Riesgos de corrupción'!$Q$9:$R$44,2,0),0)</f>
        <v>0</v>
      </c>
      <c r="F26" s="25"/>
      <c r="G26" s="25"/>
      <c r="H26" s="25"/>
      <c r="I26" s="544" t="str">
        <f>IFERROR(VLOOKUP(B26,'[6]Riesgos de corrupción'!$C$153:$M$188,10,0),0)</f>
        <v>Bajo</v>
      </c>
      <c r="J26" s="25"/>
      <c r="K26" s="25">
        <f>IFERROR(VLOOKUP(J26,'[6]Riesgos de corrupción'!$C$113:$D$148,2,0),0)</f>
        <v>0</v>
      </c>
      <c r="L26" s="25"/>
      <c r="M26" s="25"/>
      <c r="N26" s="25"/>
      <c r="O26" s="544" t="str">
        <f>IFERROR(VLOOKUP(B26,'[6]Riesgos de corrupción'!$C$153:$M$188,11,0),0)</f>
        <v>Bajo</v>
      </c>
      <c r="P26" s="84"/>
      <c r="Q26" s="84"/>
      <c r="R26" s="172"/>
      <c r="S26" s="172"/>
      <c r="T26" s="172"/>
      <c r="U26" s="172"/>
      <c r="V26" s="172"/>
      <c r="W26" s="172"/>
      <c r="X26" s="172"/>
      <c r="Y26" s="172"/>
      <c r="Z26" s="172"/>
      <c r="AA26" s="172"/>
      <c r="AB26" s="172"/>
      <c r="AC26" s="172"/>
      <c r="AD26" s="84"/>
      <c r="AE26" s="84"/>
      <c r="AF26" s="84"/>
      <c r="AG26" s="84"/>
      <c r="AH26" s="84"/>
      <c r="AI26" s="84"/>
      <c r="AJ26" s="84"/>
      <c r="AK26" s="84"/>
      <c r="AL26" s="84"/>
      <c r="AM26" s="84"/>
      <c r="AN26" s="84"/>
      <c r="AO26" s="84"/>
      <c r="AP26" s="84"/>
      <c r="AQ26" s="173"/>
    </row>
    <row r="27" spans="2:43" ht="15.6" hidden="1">
      <c r="B27" s="571"/>
      <c r="C27" s="574"/>
      <c r="D27" s="74"/>
      <c r="E27" s="74">
        <f>IFERROR(VLOOKUP(D27,'[6]Riesgos de corrupción'!$Q$9:$R$44,2,0),0)</f>
        <v>0</v>
      </c>
      <c r="F27" s="74"/>
      <c r="G27" s="74"/>
      <c r="H27" s="74"/>
      <c r="I27" s="545"/>
      <c r="J27" s="74"/>
      <c r="K27" s="74">
        <f>IFERROR(VLOOKUP(J27,'[6]Riesgos de corrupción'!$C$113:$D$148,2,0),0)</f>
        <v>0</v>
      </c>
      <c r="L27" s="74"/>
      <c r="M27" s="74"/>
      <c r="N27" s="74"/>
      <c r="O27" s="545"/>
      <c r="P27" s="97"/>
      <c r="Q27" s="97"/>
      <c r="R27" s="177"/>
      <c r="S27" s="177"/>
      <c r="T27" s="177"/>
      <c r="U27" s="177"/>
      <c r="V27" s="177"/>
      <c r="W27" s="177"/>
      <c r="X27" s="177"/>
      <c r="Y27" s="177"/>
      <c r="Z27" s="177"/>
      <c r="AA27" s="177"/>
      <c r="AB27" s="177"/>
      <c r="AC27" s="177"/>
      <c r="AD27" s="97"/>
      <c r="AE27" s="97"/>
      <c r="AF27" s="97"/>
      <c r="AG27" s="97"/>
      <c r="AH27" s="97"/>
      <c r="AI27" s="97"/>
      <c r="AJ27" s="97"/>
      <c r="AK27" s="97"/>
      <c r="AL27" s="97"/>
      <c r="AM27" s="97"/>
      <c r="AN27" s="97"/>
      <c r="AO27" s="97"/>
      <c r="AP27" s="97"/>
      <c r="AQ27" s="178"/>
    </row>
    <row r="28" spans="2:43" ht="15.95" hidden="1" thickBot="1">
      <c r="B28" s="572"/>
      <c r="C28" s="575"/>
      <c r="D28" s="30"/>
      <c r="E28" s="30">
        <f>IFERROR(VLOOKUP(D28,'[6]Riesgos de corrupción'!$Q$9:$R$44,2,0),0)</f>
        <v>0</v>
      </c>
      <c r="F28" s="30"/>
      <c r="G28" s="30"/>
      <c r="H28" s="30"/>
      <c r="I28" s="546"/>
      <c r="J28" s="30"/>
      <c r="K28" s="30">
        <f>IFERROR(VLOOKUP(J28,'[6]Riesgos de corrupción'!$C$113:$D$148,2,0),0)</f>
        <v>0</v>
      </c>
      <c r="L28" s="30"/>
      <c r="M28" s="30"/>
      <c r="N28" s="30"/>
      <c r="O28" s="546"/>
      <c r="P28" s="96"/>
      <c r="Q28" s="96"/>
      <c r="R28" s="175"/>
      <c r="S28" s="175"/>
      <c r="T28" s="175"/>
      <c r="U28" s="175"/>
      <c r="V28" s="175"/>
      <c r="W28" s="175"/>
      <c r="X28" s="175"/>
      <c r="Y28" s="175"/>
      <c r="Z28" s="175"/>
      <c r="AA28" s="175"/>
      <c r="AB28" s="175"/>
      <c r="AC28" s="175"/>
      <c r="AD28" s="96"/>
      <c r="AE28" s="96"/>
      <c r="AF28" s="96"/>
      <c r="AG28" s="96"/>
      <c r="AH28" s="96"/>
      <c r="AI28" s="96"/>
      <c r="AJ28" s="96"/>
      <c r="AK28" s="96"/>
      <c r="AL28" s="96"/>
      <c r="AM28" s="96"/>
      <c r="AN28" s="96"/>
      <c r="AO28" s="96"/>
      <c r="AP28" s="96"/>
      <c r="AQ28" s="176"/>
    </row>
    <row r="29" spans="2:43" ht="15.6" hidden="1">
      <c r="B29" s="570"/>
      <c r="C29" s="573"/>
      <c r="D29" s="25"/>
      <c r="E29" s="25">
        <f>IFERROR(VLOOKUP(D29,'[6]Riesgos de corrupción'!$Q$9:$R$44,2,0),0)</f>
        <v>0</v>
      </c>
      <c r="F29" s="25"/>
      <c r="G29" s="25"/>
      <c r="H29" s="25"/>
      <c r="I29" s="544" t="str">
        <f>IFERROR(VLOOKUP(B29,'[6]Riesgos de corrupción'!$C$153:$M$188,10,0),0)</f>
        <v>Bajo</v>
      </c>
      <c r="J29" s="25"/>
      <c r="K29" s="25">
        <f>IFERROR(VLOOKUP(J29,'[6]Riesgos de corrupción'!$C$113:$D$148,2,0),0)</f>
        <v>0</v>
      </c>
      <c r="L29" s="25"/>
      <c r="M29" s="25"/>
      <c r="N29" s="25"/>
      <c r="O29" s="544" t="str">
        <f>IFERROR(VLOOKUP(B29,'[6]Riesgos de corrupción'!$C$153:$M$188,11,0),0)</f>
        <v>Bajo</v>
      </c>
      <c r="P29" s="84"/>
      <c r="Q29" s="84"/>
      <c r="R29" s="172"/>
      <c r="S29" s="172"/>
      <c r="T29" s="172"/>
      <c r="U29" s="172"/>
      <c r="V29" s="172"/>
      <c r="W29" s="172"/>
      <c r="X29" s="172"/>
      <c r="Y29" s="172"/>
      <c r="Z29" s="172"/>
      <c r="AA29" s="172"/>
      <c r="AB29" s="172"/>
      <c r="AC29" s="172"/>
      <c r="AD29" s="84"/>
      <c r="AE29" s="84"/>
      <c r="AF29" s="84"/>
      <c r="AG29" s="84"/>
      <c r="AH29" s="84"/>
      <c r="AI29" s="84"/>
      <c r="AJ29" s="84"/>
      <c r="AK29" s="84"/>
      <c r="AL29" s="84"/>
      <c r="AM29" s="84"/>
      <c r="AN29" s="84"/>
      <c r="AO29" s="84"/>
      <c r="AP29" s="84"/>
      <c r="AQ29" s="173"/>
    </row>
    <row r="30" spans="2:43" ht="15.6" hidden="1">
      <c r="B30" s="571"/>
      <c r="C30" s="574"/>
      <c r="D30" s="74"/>
      <c r="E30" s="74">
        <f>IFERROR(VLOOKUP(D30,'[6]Riesgos de corrupción'!$Q$9:$R$44,2,0),0)</f>
        <v>0</v>
      </c>
      <c r="F30" s="74"/>
      <c r="G30" s="74"/>
      <c r="H30" s="74"/>
      <c r="I30" s="545"/>
      <c r="J30" s="74"/>
      <c r="K30" s="74">
        <f>IFERROR(VLOOKUP(J30,'[6]Riesgos de corrupción'!$C$113:$D$148,2,0),0)</f>
        <v>0</v>
      </c>
      <c r="L30" s="74"/>
      <c r="M30" s="74"/>
      <c r="N30" s="74"/>
      <c r="O30" s="545"/>
      <c r="P30" s="97"/>
      <c r="Q30" s="97"/>
      <c r="R30" s="177"/>
      <c r="S30" s="177"/>
      <c r="T30" s="177"/>
      <c r="U30" s="177"/>
      <c r="V30" s="177"/>
      <c r="W30" s="177"/>
      <c r="X30" s="177"/>
      <c r="Y30" s="177"/>
      <c r="Z30" s="177"/>
      <c r="AA30" s="177"/>
      <c r="AB30" s="177"/>
      <c r="AC30" s="177"/>
      <c r="AD30" s="97"/>
      <c r="AE30" s="97"/>
      <c r="AF30" s="97"/>
      <c r="AG30" s="97"/>
      <c r="AH30" s="97"/>
      <c r="AI30" s="97"/>
      <c r="AJ30" s="97"/>
      <c r="AK30" s="97"/>
      <c r="AL30" s="97"/>
      <c r="AM30" s="97"/>
      <c r="AN30" s="97"/>
      <c r="AO30" s="97"/>
      <c r="AP30" s="97"/>
      <c r="AQ30" s="178"/>
    </row>
    <row r="31" spans="2:43" ht="15.95" hidden="1" thickBot="1">
      <c r="B31" s="572"/>
      <c r="C31" s="575"/>
      <c r="D31" s="30"/>
      <c r="E31" s="30">
        <f>IFERROR(VLOOKUP(D31,'[6]Riesgos de corrupción'!$Q$9:$R$44,2,0),0)</f>
        <v>0</v>
      </c>
      <c r="F31" s="30"/>
      <c r="G31" s="30"/>
      <c r="H31" s="30"/>
      <c r="I31" s="546"/>
      <c r="J31" s="30"/>
      <c r="K31" s="30">
        <f>IFERROR(VLOOKUP(J31,'[6]Riesgos de corrupción'!$C$113:$D$148,2,0),0)</f>
        <v>0</v>
      </c>
      <c r="L31" s="30"/>
      <c r="M31" s="30"/>
      <c r="N31" s="30"/>
      <c r="O31" s="546"/>
      <c r="P31" s="96"/>
      <c r="Q31" s="96"/>
      <c r="R31" s="175"/>
      <c r="S31" s="175"/>
      <c r="T31" s="175"/>
      <c r="U31" s="175"/>
      <c r="V31" s="175"/>
      <c r="W31" s="175"/>
      <c r="X31" s="175"/>
      <c r="Y31" s="175"/>
      <c r="Z31" s="175"/>
      <c r="AA31" s="175"/>
      <c r="AB31" s="175"/>
      <c r="AC31" s="175"/>
      <c r="AD31" s="96"/>
      <c r="AE31" s="96"/>
      <c r="AF31" s="96"/>
      <c r="AG31" s="96"/>
      <c r="AH31" s="96"/>
      <c r="AI31" s="96"/>
      <c r="AJ31" s="96"/>
      <c r="AK31" s="96"/>
      <c r="AL31" s="96"/>
      <c r="AM31" s="96"/>
      <c r="AN31" s="96"/>
      <c r="AO31" s="96"/>
      <c r="AP31" s="96"/>
      <c r="AQ31" s="176"/>
    </row>
    <row r="32" spans="2:43" ht="15.6" hidden="1">
      <c r="B32" s="570"/>
      <c r="C32" s="573"/>
      <c r="D32" s="25"/>
      <c r="E32" s="25">
        <f>IFERROR(VLOOKUP(D32,'[6]Riesgos de corrupción'!$Q$9:$R$44,2,0),0)</f>
        <v>0</v>
      </c>
      <c r="F32" s="25"/>
      <c r="G32" s="25"/>
      <c r="H32" s="25"/>
      <c r="I32" s="544" t="str">
        <f>IFERROR(VLOOKUP(B32,'[6]Riesgos de corrupción'!$C$153:$M$188,10,0),0)</f>
        <v>Bajo</v>
      </c>
      <c r="J32" s="25"/>
      <c r="K32" s="25">
        <f>IFERROR(VLOOKUP(J32,'[6]Riesgos de corrupción'!$C$113:$D$148,2,0),0)</f>
        <v>0</v>
      </c>
      <c r="L32" s="25"/>
      <c r="M32" s="25"/>
      <c r="N32" s="25"/>
      <c r="O32" s="544" t="str">
        <f>IFERROR(VLOOKUP(B32,'[6]Riesgos de corrupción'!$C$153:$M$188,11,0),0)</f>
        <v>Bajo</v>
      </c>
      <c r="P32" s="84"/>
      <c r="Q32" s="84"/>
      <c r="R32" s="172"/>
      <c r="S32" s="172"/>
      <c r="T32" s="172"/>
      <c r="U32" s="172"/>
      <c r="V32" s="172"/>
      <c r="W32" s="172"/>
      <c r="X32" s="172"/>
      <c r="Y32" s="172"/>
      <c r="Z32" s="172"/>
      <c r="AA32" s="172"/>
      <c r="AB32" s="172"/>
      <c r="AC32" s="172"/>
      <c r="AD32" s="84"/>
      <c r="AE32" s="84"/>
      <c r="AF32" s="84"/>
      <c r="AG32" s="84"/>
      <c r="AH32" s="84"/>
      <c r="AI32" s="84"/>
      <c r="AJ32" s="84"/>
      <c r="AK32" s="84"/>
      <c r="AL32" s="84"/>
      <c r="AM32" s="84"/>
      <c r="AN32" s="84"/>
      <c r="AO32" s="84"/>
      <c r="AP32" s="84"/>
      <c r="AQ32" s="173"/>
    </row>
    <row r="33" spans="2:43" ht="15.6" hidden="1">
      <c r="B33" s="571"/>
      <c r="C33" s="574"/>
      <c r="D33" s="74"/>
      <c r="E33" s="74">
        <f>IFERROR(VLOOKUP(D33,'[6]Riesgos de corrupción'!$Q$9:$R$44,2,0),0)</f>
        <v>0</v>
      </c>
      <c r="F33" s="74"/>
      <c r="G33" s="74"/>
      <c r="H33" s="74"/>
      <c r="I33" s="545"/>
      <c r="J33" s="74"/>
      <c r="K33" s="74">
        <f>IFERROR(VLOOKUP(J33,'[6]Riesgos de corrupción'!$C$113:$D$148,2,0),0)</f>
        <v>0</v>
      </c>
      <c r="L33" s="74"/>
      <c r="M33" s="74"/>
      <c r="N33" s="74"/>
      <c r="O33" s="545"/>
      <c r="P33" s="97"/>
      <c r="Q33" s="97"/>
      <c r="R33" s="177"/>
      <c r="S33" s="177"/>
      <c r="T33" s="177"/>
      <c r="U33" s="177"/>
      <c r="V33" s="177"/>
      <c r="W33" s="177"/>
      <c r="X33" s="177"/>
      <c r="Y33" s="177"/>
      <c r="Z33" s="177"/>
      <c r="AA33" s="177"/>
      <c r="AB33" s="177"/>
      <c r="AC33" s="177"/>
      <c r="AD33" s="97"/>
      <c r="AE33" s="97"/>
      <c r="AF33" s="97"/>
      <c r="AG33" s="97"/>
      <c r="AH33" s="97"/>
      <c r="AI33" s="97"/>
      <c r="AJ33" s="97"/>
      <c r="AK33" s="97"/>
      <c r="AL33" s="97"/>
      <c r="AM33" s="97"/>
      <c r="AN33" s="97"/>
      <c r="AO33" s="97"/>
      <c r="AP33" s="97"/>
      <c r="AQ33" s="178"/>
    </row>
    <row r="34" spans="2:43" ht="15.95" hidden="1" thickBot="1">
      <c r="B34" s="572"/>
      <c r="C34" s="575"/>
      <c r="D34" s="30"/>
      <c r="E34" s="30">
        <f>IFERROR(VLOOKUP(D34,'[6]Riesgos de corrupción'!$Q$9:$R$44,2,0),0)</f>
        <v>0</v>
      </c>
      <c r="F34" s="30"/>
      <c r="G34" s="30"/>
      <c r="H34" s="30"/>
      <c r="I34" s="546"/>
      <c r="J34" s="30"/>
      <c r="K34" s="30">
        <f>IFERROR(VLOOKUP(J34,'[6]Riesgos de corrupción'!$C$113:$D$148,2,0),0)</f>
        <v>0</v>
      </c>
      <c r="L34" s="30"/>
      <c r="M34" s="30"/>
      <c r="N34" s="30"/>
      <c r="O34" s="546"/>
      <c r="P34" s="96"/>
      <c r="Q34" s="96"/>
      <c r="R34" s="175"/>
      <c r="S34" s="175"/>
      <c r="T34" s="175"/>
      <c r="U34" s="175"/>
      <c r="V34" s="175"/>
      <c r="W34" s="175"/>
      <c r="X34" s="175"/>
      <c r="Y34" s="175"/>
      <c r="Z34" s="175"/>
      <c r="AA34" s="175"/>
      <c r="AB34" s="175"/>
      <c r="AC34" s="175"/>
      <c r="AD34" s="96"/>
      <c r="AE34" s="96"/>
      <c r="AF34" s="96"/>
      <c r="AG34" s="96"/>
      <c r="AH34" s="96"/>
      <c r="AI34" s="96"/>
      <c r="AJ34" s="96"/>
      <c r="AK34" s="96"/>
      <c r="AL34" s="96"/>
      <c r="AM34" s="96"/>
      <c r="AN34" s="96"/>
      <c r="AO34" s="96"/>
      <c r="AP34" s="96"/>
      <c r="AQ34" s="176"/>
    </row>
    <row r="35" spans="2:43" ht="15.6" hidden="1">
      <c r="B35" s="570"/>
      <c r="C35" s="573"/>
      <c r="D35" s="25"/>
      <c r="E35" s="25">
        <f>IFERROR(VLOOKUP(D35,'[6]Riesgos de corrupción'!$Q$9:$R$44,2,0),0)</f>
        <v>0</v>
      </c>
      <c r="F35" s="25"/>
      <c r="G35" s="25"/>
      <c r="H35" s="25"/>
      <c r="I35" s="544" t="str">
        <f>IFERROR(VLOOKUP(B35,'[6]Riesgos de corrupción'!$C$153:$M$188,10,0),0)</f>
        <v>Bajo</v>
      </c>
      <c r="J35" s="25"/>
      <c r="K35" s="25">
        <f>IFERROR(VLOOKUP(J35,'[6]Riesgos de corrupción'!$C$113:$D$148,2,0),0)</f>
        <v>0</v>
      </c>
      <c r="L35" s="25"/>
      <c r="M35" s="25"/>
      <c r="N35" s="25"/>
      <c r="O35" s="544" t="str">
        <f>IFERROR(VLOOKUP(B35,'[6]Riesgos de corrupción'!$C$153:$M$188,11,0),0)</f>
        <v>Bajo</v>
      </c>
      <c r="P35" s="84"/>
      <c r="Q35" s="84"/>
      <c r="R35" s="172"/>
      <c r="S35" s="172"/>
      <c r="T35" s="172"/>
      <c r="U35" s="172"/>
      <c r="V35" s="172"/>
      <c r="W35" s="172"/>
      <c r="X35" s="172"/>
      <c r="Y35" s="172"/>
      <c r="Z35" s="172"/>
      <c r="AA35" s="172"/>
      <c r="AB35" s="172"/>
      <c r="AC35" s="172"/>
      <c r="AD35" s="84"/>
      <c r="AE35" s="84"/>
      <c r="AF35" s="84"/>
      <c r="AG35" s="84"/>
      <c r="AH35" s="84"/>
      <c r="AI35" s="84"/>
      <c r="AJ35" s="84"/>
      <c r="AK35" s="84"/>
      <c r="AL35" s="84"/>
      <c r="AM35" s="84"/>
      <c r="AN35" s="84"/>
      <c r="AO35" s="84"/>
      <c r="AP35" s="84"/>
      <c r="AQ35" s="173"/>
    </row>
    <row r="36" spans="2:43" ht="15.6" hidden="1">
      <c r="B36" s="571"/>
      <c r="C36" s="574"/>
      <c r="D36" s="74"/>
      <c r="E36" s="74">
        <f>IFERROR(VLOOKUP(D36,'[6]Riesgos de corrupción'!$Q$9:$R$44,2,0),0)</f>
        <v>0</v>
      </c>
      <c r="F36" s="74"/>
      <c r="G36" s="74"/>
      <c r="H36" s="74"/>
      <c r="I36" s="545"/>
      <c r="J36" s="74"/>
      <c r="K36" s="74">
        <f>IFERROR(VLOOKUP(J36,'[6]Riesgos de corrupción'!$C$113:$D$148,2,0),0)</f>
        <v>0</v>
      </c>
      <c r="L36" s="74"/>
      <c r="M36" s="74"/>
      <c r="N36" s="74"/>
      <c r="O36" s="545"/>
      <c r="P36" s="97"/>
      <c r="Q36" s="97"/>
      <c r="R36" s="177"/>
      <c r="S36" s="177"/>
      <c r="T36" s="177"/>
      <c r="U36" s="177"/>
      <c r="V36" s="177"/>
      <c r="W36" s="177"/>
      <c r="X36" s="177"/>
      <c r="Y36" s="177"/>
      <c r="Z36" s="177"/>
      <c r="AA36" s="177"/>
      <c r="AB36" s="177"/>
      <c r="AC36" s="177"/>
      <c r="AD36" s="97"/>
      <c r="AE36" s="97"/>
      <c r="AF36" s="97"/>
      <c r="AG36" s="97"/>
      <c r="AH36" s="97"/>
      <c r="AI36" s="97"/>
      <c r="AJ36" s="97"/>
      <c r="AK36" s="97"/>
      <c r="AL36" s="97"/>
      <c r="AM36" s="97"/>
      <c r="AN36" s="97"/>
      <c r="AO36" s="97"/>
      <c r="AP36" s="97"/>
      <c r="AQ36" s="178"/>
    </row>
    <row r="37" spans="2:43" ht="15.95" hidden="1" thickBot="1">
      <c r="B37" s="572"/>
      <c r="C37" s="575"/>
      <c r="D37" s="30"/>
      <c r="E37" s="30">
        <f>IFERROR(VLOOKUP(D37,'[6]Riesgos de corrupción'!$Q$9:$R$44,2,0),0)</f>
        <v>0</v>
      </c>
      <c r="F37" s="30"/>
      <c r="G37" s="30"/>
      <c r="H37" s="30"/>
      <c r="I37" s="546"/>
      <c r="J37" s="30"/>
      <c r="K37" s="30">
        <f>IFERROR(VLOOKUP(J37,'[6]Riesgos de corrupción'!$C$113:$D$148,2,0),0)</f>
        <v>0</v>
      </c>
      <c r="L37" s="30"/>
      <c r="M37" s="30"/>
      <c r="N37" s="30"/>
      <c r="O37" s="546"/>
      <c r="P37" s="96"/>
      <c r="Q37" s="96"/>
      <c r="R37" s="175"/>
      <c r="S37" s="175"/>
      <c r="T37" s="175"/>
      <c r="U37" s="175"/>
      <c r="V37" s="175"/>
      <c r="W37" s="175"/>
      <c r="X37" s="175"/>
      <c r="Y37" s="175"/>
      <c r="Z37" s="175"/>
      <c r="AA37" s="175"/>
      <c r="AB37" s="175"/>
      <c r="AC37" s="175"/>
      <c r="AD37" s="96"/>
      <c r="AE37" s="96"/>
      <c r="AF37" s="96"/>
      <c r="AG37" s="96"/>
      <c r="AH37" s="96"/>
      <c r="AI37" s="96"/>
      <c r="AJ37" s="96"/>
      <c r="AK37" s="96"/>
      <c r="AL37" s="96"/>
      <c r="AM37" s="96"/>
      <c r="AN37" s="96"/>
      <c r="AO37" s="96"/>
      <c r="AP37" s="96"/>
      <c r="AQ37" s="176"/>
    </row>
    <row r="38" spans="2:43" ht="15.6" hidden="1">
      <c r="B38" s="570"/>
      <c r="C38" s="573"/>
      <c r="D38" s="25"/>
      <c r="E38" s="25">
        <f>IFERROR(VLOOKUP(D38,'[6]Riesgos de corrupción'!$Q$9:$R$44,2,0),0)</f>
        <v>0</v>
      </c>
      <c r="F38" s="25"/>
      <c r="G38" s="25"/>
      <c r="H38" s="25"/>
      <c r="I38" s="544" t="str">
        <f>IFERROR(VLOOKUP(B38,'[6]Riesgos de corrupción'!$C$153:$M$188,10,0),0)</f>
        <v>Bajo</v>
      </c>
      <c r="J38" s="25"/>
      <c r="K38" s="25">
        <f>IFERROR(VLOOKUP(J38,'[6]Riesgos de corrupción'!$C$113:$D$148,2,0),0)</f>
        <v>0</v>
      </c>
      <c r="L38" s="25"/>
      <c r="M38" s="25"/>
      <c r="N38" s="25"/>
      <c r="O38" s="544" t="str">
        <f>IFERROR(VLOOKUP(B38,'[6]Riesgos de corrupción'!$C$153:$M$188,11,0),0)</f>
        <v>Bajo</v>
      </c>
      <c r="P38" s="84"/>
      <c r="Q38" s="84"/>
      <c r="R38" s="172"/>
      <c r="S38" s="172"/>
      <c r="T38" s="172"/>
      <c r="U38" s="172"/>
      <c r="V38" s="172"/>
      <c r="W38" s="172"/>
      <c r="X38" s="172"/>
      <c r="Y38" s="172"/>
      <c r="Z38" s="172"/>
      <c r="AA38" s="172"/>
      <c r="AB38" s="172"/>
      <c r="AC38" s="172"/>
      <c r="AD38" s="84"/>
      <c r="AE38" s="84"/>
      <c r="AF38" s="84"/>
      <c r="AG38" s="84"/>
      <c r="AH38" s="84"/>
      <c r="AI38" s="84"/>
      <c r="AJ38" s="84"/>
      <c r="AK38" s="84"/>
      <c r="AL38" s="84"/>
      <c r="AM38" s="84"/>
      <c r="AN38" s="84"/>
      <c r="AO38" s="84"/>
      <c r="AP38" s="84"/>
      <c r="AQ38" s="173"/>
    </row>
    <row r="39" spans="2:43" ht="15.6" hidden="1">
      <c r="B39" s="571"/>
      <c r="C39" s="574"/>
      <c r="D39" s="74"/>
      <c r="E39" s="74">
        <f>IFERROR(VLOOKUP(D39,'[6]Riesgos de corrupción'!$Q$9:$R$44,2,0),0)</f>
        <v>0</v>
      </c>
      <c r="F39" s="74"/>
      <c r="G39" s="74"/>
      <c r="H39" s="74"/>
      <c r="I39" s="545"/>
      <c r="J39" s="74"/>
      <c r="K39" s="74">
        <f>IFERROR(VLOOKUP(J39,'[6]Riesgos de corrupción'!$C$113:$D$148,2,0),0)</f>
        <v>0</v>
      </c>
      <c r="L39" s="74"/>
      <c r="M39" s="74"/>
      <c r="N39" s="74"/>
      <c r="O39" s="545"/>
      <c r="P39" s="97"/>
      <c r="Q39" s="97"/>
      <c r="R39" s="177"/>
      <c r="S39" s="177"/>
      <c r="T39" s="177"/>
      <c r="U39" s="177"/>
      <c r="V39" s="177"/>
      <c r="W39" s="177"/>
      <c r="X39" s="177"/>
      <c r="Y39" s="177"/>
      <c r="Z39" s="177"/>
      <c r="AA39" s="177"/>
      <c r="AB39" s="177"/>
      <c r="AC39" s="177"/>
      <c r="AD39" s="97"/>
      <c r="AE39" s="97"/>
      <c r="AF39" s="97"/>
      <c r="AG39" s="97"/>
      <c r="AH39" s="97"/>
      <c r="AI39" s="97"/>
      <c r="AJ39" s="97"/>
      <c r="AK39" s="97"/>
      <c r="AL39" s="97"/>
      <c r="AM39" s="97"/>
      <c r="AN39" s="97"/>
      <c r="AO39" s="97"/>
      <c r="AP39" s="97"/>
      <c r="AQ39" s="178"/>
    </row>
    <row r="40" spans="2:43" ht="15.95" hidden="1" thickBot="1">
      <c r="B40" s="572"/>
      <c r="C40" s="575"/>
      <c r="D40" s="30"/>
      <c r="E40" s="30">
        <f>IFERROR(VLOOKUP(D40,'[6]Riesgos de corrupción'!$Q$9:$R$44,2,0),0)</f>
        <v>0</v>
      </c>
      <c r="F40" s="30"/>
      <c r="G40" s="30"/>
      <c r="H40" s="30"/>
      <c r="I40" s="546"/>
      <c r="J40" s="30"/>
      <c r="K40" s="30">
        <f>IFERROR(VLOOKUP(J40,'[6]Riesgos de corrupción'!$C$113:$D$148,2,0),0)</f>
        <v>0</v>
      </c>
      <c r="L40" s="30"/>
      <c r="M40" s="30"/>
      <c r="N40" s="30"/>
      <c r="O40" s="546"/>
      <c r="P40" s="96"/>
      <c r="Q40" s="96"/>
      <c r="R40" s="175"/>
      <c r="S40" s="175"/>
      <c r="T40" s="175"/>
      <c r="U40" s="175"/>
      <c r="V40" s="175"/>
      <c r="W40" s="175"/>
      <c r="X40" s="175"/>
      <c r="Y40" s="175"/>
      <c r="Z40" s="175"/>
      <c r="AA40" s="175"/>
      <c r="AB40" s="175"/>
      <c r="AC40" s="175"/>
      <c r="AD40" s="96"/>
      <c r="AE40" s="96"/>
      <c r="AF40" s="96"/>
      <c r="AG40" s="96"/>
      <c r="AH40" s="96"/>
      <c r="AI40" s="96"/>
      <c r="AJ40" s="96"/>
      <c r="AK40" s="96"/>
      <c r="AL40" s="96"/>
      <c r="AM40" s="96"/>
      <c r="AN40" s="96"/>
      <c r="AO40" s="96"/>
      <c r="AP40" s="96"/>
      <c r="AQ40" s="176"/>
    </row>
    <row r="41" spans="2:43">
      <c r="R41" s="179"/>
      <c r="S41" s="179"/>
      <c r="T41" s="179"/>
      <c r="U41" s="179"/>
      <c r="V41" s="179"/>
      <c r="W41" s="179"/>
      <c r="X41" s="179"/>
      <c r="Y41" s="179"/>
      <c r="Z41" s="179"/>
      <c r="AA41" s="179"/>
      <c r="AB41" s="179"/>
      <c r="AC41" s="179"/>
    </row>
    <row r="42" spans="2:43">
      <c r="R42" s="179"/>
      <c r="S42" s="179"/>
      <c r="T42" s="179"/>
      <c r="U42" s="179"/>
      <c r="V42" s="179"/>
      <c r="W42" s="179"/>
      <c r="X42" s="179"/>
      <c r="Y42" s="179"/>
      <c r="Z42" s="179"/>
      <c r="AA42" s="179"/>
      <c r="AB42" s="179"/>
      <c r="AC42" s="179"/>
    </row>
  </sheetData>
  <mergeCells count="64">
    <mergeCell ref="B1:C3"/>
    <mergeCell ref="D1:L1"/>
    <mergeCell ref="M1:O1"/>
    <mergeCell ref="D2:L2"/>
    <mergeCell ref="M2:O2"/>
    <mergeCell ref="D3:L3"/>
    <mergeCell ref="M3:O3"/>
    <mergeCell ref="B5:C5"/>
    <mergeCell ref="D5:H5"/>
    <mergeCell ref="B7:C7"/>
    <mergeCell ref="D7:E7"/>
    <mergeCell ref="F7:H7"/>
    <mergeCell ref="O12:O13"/>
    <mergeCell ref="L7:N7"/>
    <mergeCell ref="B9:B10"/>
    <mergeCell ref="C9:C10"/>
    <mergeCell ref="D9:D10"/>
    <mergeCell ref="E9:E10"/>
    <mergeCell ref="I9:I10"/>
    <mergeCell ref="O9:O10"/>
    <mergeCell ref="J7:K7"/>
    <mergeCell ref="B12:B13"/>
    <mergeCell ref="C12:C13"/>
    <mergeCell ref="D12:D13"/>
    <mergeCell ref="E12:E13"/>
    <mergeCell ref="I12:I13"/>
    <mergeCell ref="I14:I16"/>
    <mergeCell ref="O14:O16"/>
    <mergeCell ref="B17:B19"/>
    <mergeCell ref="C17:C19"/>
    <mergeCell ref="I17:I19"/>
    <mergeCell ref="O17:O19"/>
    <mergeCell ref="AQ7:AS7"/>
    <mergeCell ref="B32:B34"/>
    <mergeCell ref="C32:C34"/>
    <mergeCell ref="I32:I34"/>
    <mergeCell ref="O32:O34"/>
    <mergeCell ref="B26:B28"/>
    <mergeCell ref="C26:C28"/>
    <mergeCell ref="I26:I28"/>
    <mergeCell ref="O26:O28"/>
    <mergeCell ref="B29:B31"/>
    <mergeCell ref="C29:C31"/>
    <mergeCell ref="I29:I31"/>
    <mergeCell ref="O29:O31"/>
    <mergeCell ref="B20:B22"/>
    <mergeCell ref="C20:C22"/>
    <mergeCell ref="I20:I22"/>
    <mergeCell ref="B38:B40"/>
    <mergeCell ref="C38:C40"/>
    <mergeCell ref="I38:I40"/>
    <mergeCell ref="O38:O40"/>
    <mergeCell ref="P7:AP7"/>
    <mergeCell ref="B35:B37"/>
    <mergeCell ref="C35:C37"/>
    <mergeCell ref="I35:I37"/>
    <mergeCell ref="O35:O37"/>
    <mergeCell ref="O20:O22"/>
    <mergeCell ref="B23:B25"/>
    <mergeCell ref="C23:C25"/>
    <mergeCell ref="I23:I25"/>
    <mergeCell ref="O23:O25"/>
    <mergeCell ref="B14:B16"/>
    <mergeCell ref="C14:C16"/>
  </mergeCells>
  <dataValidations count="1">
    <dataValidation type="list" allowBlank="1" showInputMessage="1" showErrorMessage="1" sqref="AN9:AN11" xr:uid="{00000000-0002-0000-0600-000000000000}"/>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'C:\Users\51966169\Downloads\[2024_12_APO5_Gestión_Talento_Humano_CID_RCorrupción_Final V1_AprobadoSCR.xlsx]Riesgos de corrupción'!#REF!</xm:f>
          </x14:formula1>
          <xm:sqref>J9:J40 D9 D11:D12 D14:D40</xm:sqref>
        </x14:dataValidation>
        <x14:dataValidation type="list" allowBlank="1" showInputMessage="1" showErrorMessage="1" xr:uid="{00000000-0002-0000-0600-000002000000}">
          <x14:formula1>
            <xm:f>'C:\Users\51966169\Downloads\[2024_12_APO5_Gestión_Talento_Humano_CID_RCorrupción_Final V1_AprobadoSCR.xlsx]Lista'!#REF!</xm:f>
          </x14:formula1>
          <xm:sqref>AD12:AD40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W41"/>
  <sheetViews>
    <sheetView zoomScale="70" zoomScaleNormal="70" workbookViewId="0">
      <selection activeCell="V10" sqref="V10:V14"/>
    </sheetView>
  </sheetViews>
  <sheetFormatPr defaultColWidth="11.42578125" defaultRowHeight="14.45"/>
  <cols>
    <col min="1" max="1" width="2.7109375" customWidth="1"/>
    <col min="2" max="2" width="22" customWidth="1"/>
    <col min="3" max="3" width="28.7109375" customWidth="1"/>
    <col min="4" max="4" width="17.42578125" style="109" customWidth="1"/>
    <col min="5" max="5" width="20.42578125" customWidth="1"/>
    <col min="6" max="6" width="29.5703125" customWidth="1"/>
    <col min="7" max="7" width="21" customWidth="1"/>
    <col min="8" max="8" width="20" customWidth="1"/>
    <col min="9" max="9" width="17" style="109" customWidth="1"/>
    <col min="10" max="10" width="15.5703125" style="109" customWidth="1"/>
    <col min="11" max="11" width="33.5703125" hidden="1" customWidth="1"/>
    <col min="12" max="12" width="35" hidden="1" customWidth="1"/>
    <col min="13" max="13" width="17.5703125" hidden="1" customWidth="1"/>
    <col min="14" max="14" width="38.85546875" hidden="1" customWidth="1"/>
    <col min="15" max="15" width="21.28515625" customWidth="1"/>
    <col min="16" max="20" width="19.140625" customWidth="1"/>
    <col min="21" max="21" width="85.42578125" style="50" customWidth="1"/>
    <col min="22" max="22" width="55.140625" style="50" customWidth="1"/>
    <col min="23" max="23" width="29.42578125" style="50" customWidth="1"/>
  </cols>
  <sheetData>
    <row r="1" spans="2:23" s="48" customFormat="1" ht="20.100000000000001">
      <c r="B1" s="523"/>
      <c r="C1" s="523"/>
      <c r="D1" s="524" t="s">
        <v>49</v>
      </c>
      <c r="E1" s="524"/>
      <c r="F1" s="524"/>
      <c r="G1" s="524"/>
      <c r="H1" s="524"/>
      <c r="I1" s="524"/>
      <c r="J1" s="524"/>
      <c r="K1" s="524"/>
      <c r="L1" s="524"/>
      <c r="M1" s="525" t="s">
        <v>50</v>
      </c>
      <c r="N1" s="526"/>
      <c r="O1" s="527"/>
      <c r="U1" s="49"/>
      <c r="V1" s="49"/>
      <c r="W1" s="49"/>
    </row>
    <row r="2" spans="2:23" s="48" customFormat="1" ht="20.100000000000001">
      <c r="B2" s="523"/>
      <c r="C2" s="523"/>
      <c r="D2" s="524" t="s">
        <v>51</v>
      </c>
      <c r="E2" s="524"/>
      <c r="F2" s="524"/>
      <c r="G2" s="524"/>
      <c r="H2" s="524"/>
      <c r="I2" s="524"/>
      <c r="J2" s="524"/>
      <c r="K2" s="524"/>
      <c r="L2" s="524"/>
      <c r="M2" s="525" t="s">
        <v>52</v>
      </c>
      <c r="N2" s="526"/>
      <c r="O2" s="527"/>
      <c r="U2" s="49"/>
      <c r="V2" s="49"/>
      <c r="W2" s="49"/>
    </row>
    <row r="3" spans="2:23" s="48" customFormat="1" ht="20.100000000000001">
      <c r="B3" s="523"/>
      <c r="C3" s="523"/>
      <c r="D3" s="524" t="s">
        <v>53</v>
      </c>
      <c r="E3" s="524"/>
      <c r="F3" s="524"/>
      <c r="G3" s="524"/>
      <c r="H3" s="524"/>
      <c r="I3" s="524"/>
      <c r="J3" s="524"/>
      <c r="K3" s="524"/>
      <c r="L3" s="524"/>
      <c r="M3" s="525" t="s">
        <v>54</v>
      </c>
      <c r="N3" s="526"/>
      <c r="O3" s="527"/>
      <c r="U3" s="49"/>
      <c r="V3" s="49"/>
      <c r="W3" s="49"/>
    </row>
    <row r="4" spans="2:23" s="48" customFormat="1" ht="15.6">
      <c r="D4" s="108"/>
      <c r="I4" s="108"/>
      <c r="J4" s="108"/>
      <c r="U4" s="49"/>
      <c r="V4" s="49"/>
      <c r="W4" s="49"/>
    </row>
    <row r="5" spans="2:23" s="48" customFormat="1" ht="18">
      <c r="B5" s="516" t="s">
        <v>55</v>
      </c>
      <c r="C5" s="516"/>
      <c r="D5" s="517" t="s">
        <v>582</v>
      </c>
      <c r="E5" s="517"/>
      <c r="F5" s="517"/>
      <c r="G5" s="7"/>
      <c r="H5" s="7"/>
      <c r="I5" s="6"/>
      <c r="J5" s="6"/>
      <c r="K5" s="7"/>
      <c r="L5" s="7"/>
      <c r="M5" s="7"/>
      <c r="N5" s="7"/>
      <c r="O5" s="7"/>
      <c r="U5" s="49"/>
      <c r="V5" s="49"/>
      <c r="W5" s="49"/>
    </row>
    <row r="6" spans="2:23" ht="15" thickBot="1"/>
    <row r="7" spans="2:23" ht="30.95">
      <c r="B7" s="518" t="s">
        <v>57</v>
      </c>
      <c r="C7" s="519"/>
      <c r="D7" s="519" t="s">
        <v>58</v>
      </c>
      <c r="E7" s="519"/>
      <c r="F7" s="520" t="s">
        <v>59</v>
      </c>
      <c r="G7" s="521"/>
      <c r="H7" s="522"/>
      <c r="I7" s="11" t="s">
        <v>60</v>
      </c>
      <c r="J7" s="520" t="s">
        <v>61</v>
      </c>
      <c r="K7" s="522"/>
      <c r="L7" s="520" t="s">
        <v>62</v>
      </c>
      <c r="M7" s="521"/>
      <c r="N7" s="521"/>
      <c r="O7" s="11" t="s">
        <v>63</v>
      </c>
      <c r="P7" s="543" t="s">
        <v>64</v>
      </c>
      <c r="Q7" s="543"/>
      <c r="R7" s="543"/>
      <c r="S7" s="543"/>
      <c r="T7" s="543"/>
      <c r="U7" s="528" t="s">
        <v>65</v>
      </c>
      <c r="V7" s="528"/>
      <c r="W7" s="529"/>
    </row>
    <row r="8" spans="2:23" ht="42.6" thickBot="1">
      <c r="B8" s="52" t="s">
        <v>66</v>
      </c>
      <c r="C8" s="53" t="s">
        <v>67</v>
      </c>
      <c r="D8" s="53" t="s">
        <v>68</v>
      </c>
      <c r="E8" s="53" t="s">
        <v>69</v>
      </c>
      <c r="F8" s="54" t="s">
        <v>70</v>
      </c>
      <c r="G8" s="55" t="s">
        <v>71</v>
      </c>
      <c r="H8" s="55" t="s">
        <v>72</v>
      </c>
      <c r="I8" s="55" t="s">
        <v>73</v>
      </c>
      <c r="J8" s="53" t="s">
        <v>74</v>
      </c>
      <c r="K8" s="56" t="s">
        <v>75</v>
      </c>
      <c r="L8" s="53" t="s">
        <v>70</v>
      </c>
      <c r="M8" s="53" t="s">
        <v>76</v>
      </c>
      <c r="N8" s="53" t="s">
        <v>77</v>
      </c>
      <c r="O8" s="55" t="s">
        <v>78</v>
      </c>
      <c r="P8" s="57" t="s">
        <v>79</v>
      </c>
      <c r="Q8" s="57" t="s">
        <v>80</v>
      </c>
      <c r="R8" s="57" t="s">
        <v>81</v>
      </c>
      <c r="S8" s="57" t="s">
        <v>82</v>
      </c>
      <c r="T8" s="57" t="s">
        <v>83</v>
      </c>
      <c r="U8" s="58" t="s">
        <v>84</v>
      </c>
      <c r="V8" s="58" t="s">
        <v>85</v>
      </c>
      <c r="W8" s="59" t="s">
        <v>81</v>
      </c>
    </row>
    <row r="9" spans="2:23" ht="233.1" thickBot="1">
      <c r="B9" s="110" t="s">
        <v>583</v>
      </c>
      <c r="C9" s="111" t="s">
        <v>584</v>
      </c>
      <c r="D9" s="112" t="s">
        <v>585</v>
      </c>
      <c r="E9" s="113" t="s">
        <v>586</v>
      </c>
      <c r="F9" s="114" t="s">
        <v>587</v>
      </c>
      <c r="G9" s="115" t="s">
        <v>588</v>
      </c>
      <c r="H9" s="115" t="s">
        <v>589</v>
      </c>
      <c r="I9" s="116" t="str">
        <f>IFERROR(VLOOKUP(B9,'[7]Riesgos de corrupción'!$C$153:$M$188,10,0),0)</f>
        <v>Extremo</v>
      </c>
      <c r="J9" s="117" t="s">
        <v>590</v>
      </c>
      <c r="K9" s="118" t="str">
        <f>IFERROR(VLOOKUP(J9,'[7]Riesgos de corrupción'!$C$113:$D$148,2,0),0)</f>
        <v>Acciones judiciales por falta de respuesta oportuna a solicitudes</v>
      </c>
      <c r="L9" s="119" t="s">
        <v>591</v>
      </c>
      <c r="M9" s="119" t="s">
        <v>592</v>
      </c>
      <c r="N9" s="119" t="s">
        <v>593</v>
      </c>
      <c r="O9" s="120" t="str">
        <f>IFERROR(VLOOKUP(B9,'[7]Riesgos de corrupción'!$C$153:$M$188,11,0),0)</f>
        <v>Moderado</v>
      </c>
      <c r="P9" s="118" t="s">
        <v>594</v>
      </c>
      <c r="Q9" s="118" t="s">
        <v>594</v>
      </c>
      <c r="R9" s="121" t="s">
        <v>98</v>
      </c>
      <c r="S9" s="121" t="s">
        <v>99</v>
      </c>
      <c r="T9" s="121" t="s">
        <v>99</v>
      </c>
      <c r="U9" s="143" t="s">
        <v>595</v>
      </c>
      <c r="V9" s="143" t="s">
        <v>596</v>
      </c>
      <c r="W9" s="156" t="s">
        <v>597</v>
      </c>
    </row>
    <row r="10" spans="2:23" ht="246.95" thickBot="1">
      <c r="B10" s="652" t="s">
        <v>598</v>
      </c>
      <c r="C10" s="653" t="s">
        <v>599</v>
      </c>
      <c r="D10" s="122" t="s">
        <v>600</v>
      </c>
      <c r="E10" s="123" t="s">
        <v>601</v>
      </c>
      <c r="F10" s="124" t="s">
        <v>602</v>
      </c>
      <c r="G10" s="125" t="s">
        <v>603</v>
      </c>
      <c r="H10" s="125" t="s">
        <v>604</v>
      </c>
      <c r="I10" s="655" t="str">
        <f>IFERROR(VLOOKUP(B10,'[7]Riesgos de corrupción'!$C$153:$M$188,10,0),0)</f>
        <v>Extremo</v>
      </c>
      <c r="J10" s="126" t="s">
        <v>605</v>
      </c>
      <c r="K10" s="127" t="str">
        <f>IFERROR(VLOOKUP(J10,'[7]Riesgos de corrupción'!$C$113:$D$148,2,0),0)</f>
        <v xml:space="preserve">Perdida de recursos públicos por la afectación de intereses que la Agencia Nacional de Minería pretende defender en el proceso Judicial y/o extra judicial </v>
      </c>
      <c r="L10" s="128" t="s">
        <v>606</v>
      </c>
      <c r="M10" s="129" t="s">
        <v>607</v>
      </c>
      <c r="N10" s="128" t="s">
        <v>608</v>
      </c>
      <c r="O10" s="541" t="str">
        <f>IFERROR(VLOOKUP(B10,'[7]Riesgos de corrupción'!$C$153:$M$188,11,0),0)</f>
        <v>Alto</v>
      </c>
      <c r="P10" s="9" t="s">
        <v>609</v>
      </c>
      <c r="Q10" s="9" t="s">
        <v>610</v>
      </c>
      <c r="R10" s="130" t="s">
        <v>98</v>
      </c>
      <c r="S10" s="130" t="s">
        <v>99</v>
      </c>
      <c r="T10" s="130"/>
      <c r="U10" s="143" t="s">
        <v>611</v>
      </c>
      <c r="V10" s="143" t="s">
        <v>127</v>
      </c>
      <c r="W10" s="156" t="s">
        <v>597</v>
      </c>
    </row>
    <row r="11" spans="2:23" ht="116.45" thickBot="1">
      <c r="B11" s="652"/>
      <c r="C11" s="654"/>
      <c r="D11" s="105" t="s">
        <v>612</v>
      </c>
      <c r="E11" s="131" t="s">
        <v>613</v>
      </c>
      <c r="F11" s="132" t="s">
        <v>614</v>
      </c>
      <c r="G11" s="133" t="s">
        <v>603</v>
      </c>
      <c r="H11" s="133" t="s">
        <v>615</v>
      </c>
      <c r="I11" s="655"/>
      <c r="J11" s="105"/>
      <c r="K11" s="35"/>
      <c r="L11" s="35"/>
      <c r="M11" s="35"/>
      <c r="N11" s="35"/>
      <c r="O11" s="541"/>
      <c r="P11" s="9" t="s">
        <v>616</v>
      </c>
      <c r="Q11" s="134" t="s">
        <v>617</v>
      </c>
      <c r="R11" s="135" t="s">
        <v>98</v>
      </c>
      <c r="S11" s="135" t="s">
        <v>99</v>
      </c>
      <c r="T11" s="135" t="s">
        <v>99</v>
      </c>
      <c r="U11" s="143" t="s">
        <v>618</v>
      </c>
      <c r="V11" s="143" t="s">
        <v>127</v>
      </c>
      <c r="W11" s="156" t="s">
        <v>619</v>
      </c>
    </row>
    <row r="12" spans="2:23" ht="201.95" thickBot="1">
      <c r="B12" s="656" t="s">
        <v>620</v>
      </c>
      <c r="C12" s="653" t="s">
        <v>621</v>
      </c>
      <c r="D12" s="657" t="s">
        <v>622</v>
      </c>
      <c r="E12" s="659" t="s">
        <v>623</v>
      </c>
      <c r="F12" s="137" t="s">
        <v>624</v>
      </c>
      <c r="G12" s="138" t="s">
        <v>625</v>
      </c>
      <c r="H12" s="138" t="s">
        <v>626</v>
      </c>
      <c r="I12" s="661" t="str">
        <f>IFERROR(VLOOKUP(B12,'[7]Riesgos de corrupción'!$C$153:$M$188,10,0),0)</f>
        <v>Extremo</v>
      </c>
      <c r="J12" s="20" t="s">
        <v>627</v>
      </c>
      <c r="K12" s="21" t="str">
        <f>IFERROR(VLOOKUP(J12,'[7]Riesgos de corrupción'!$C$113:$D$148,2,0),0)</f>
        <v>Detrimento patrimonial de la Agencia Nacional de Minería por decisiones judiciales en firme o configuración de situaciones jurídicas adversas</v>
      </c>
      <c r="L12" s="139" t="s">
        <v>628</v>
      </c>
      <c r="M12" s="139" t="s">
        <v>607</v>
      </c>
      <c r="N12" s="139" t="s">
        <v>629</v>
      </c>
      <c r="O12" s="540" t="str">
        <f>IFERROR(VLOOKUP(B12,'[7]Riesgos de corrupción'!$C$153:$M$188,11,0),0)</f>
        <v>Alto</v>
      </c>
      <c r="P12" s="21" t="s">
        <v>630</v>
      </c>
      <c r="Q12" s="25" t="s">
        <v>631</v>
      </c>
      <c r="R12" s="24" t="s">
        <v>98</v>
      </c>
      <c r="S12" s="24" t="s">
        <v>99</v>
      </c>
      <c r="T12" s="24" t="s">
        <v>99</v>
      </c>
      <c r="U12" s="143" t="s">
        <v>632</v>
      </c>
      <c r="V12" s="143" t="s">
        <v>127</v>
      </c>
      <c r="W12" s="156" t="s">
        <v>619</v>
      </c>
    </row>
    <row r="13" spans="2:23" ht="108.95" thickBot="1">
      <c r="B13" s="652"/>
      <c r="C13" s="654"/>
      <c r="D13" s="658"/>
      <c r="E13" s="660"/>
      <c r="F13" s="132" t="s">
        <v>633</v>
      </c>
      <c r="G13" s="133" t="s">
        <v>634</v>
      </c>
      <c r="H13" s="133" t="s">
        <v>635</v>
      </c>
      <c r="I13" s="655"/>
      <c r="J13" s="105"/>
      <c r="K13" s="35"/>
      <c r="L13" s="35"/>
      <c r="M13" s="35"/>
      <c r="N13" s="35"/>
      <c r="O13" s="541"/>
      <c r="P13" s="21" t="s">
        <v>636</v>
      </c>
      <c r="Q13" s="74" t="s">
        <v>637</v>
      </c>
      <c r="R13" s="135" t="s">
        <v>98</v>
      </c>
      <c r="S13" s="24" t="s">
        <v>99</v>
      </c>
      <c r="T13" s="24" t="s">
        <v>99</v>
      </c>
      <c r="U13" s="143" t="s">
        <v>638</v>
      </c>
      <c r="V13" s="143" t="s">
        <v>127</v>
      </c>
      <c r="W13" s="156" t="s">
        <v>597</v>
      </c>
    </row>
    <row r="14" spans="2:23" ht="124.5" thickBot="1">
      <c r="B14" s="110" t="s">
        <v>639</v>
      </c>
      <c r="C14" s="140" t="s">
        <v>640</v>
      </c>
      <c r="D14" s="141" t="s">
        <v>641</v>
      </c>
      <c r="E14" s="142" t="s">
        <v>642</v>
      </c>
      <c r="F14" s="114" t="s">
        <v>643</v>
      </c>
      <c r="G14" s="115" t="s">
        <v>644</v>
      </c>
      <c r="H14" s="115" t="s">
        <v>645</v>
      </c>
      <c r="I14" s="116" t="str">
        <f>IFERROR(VLOOKUP(B14,'[7]Riesgos de corrupción'!$C$153:$M$188,10,0),0)</f>
        <v>Extremo</v>
      </c>
      <c r="J14" s="117" t="s">
        <v>627</v>
      </c>
      <c r="K14" s="143" t="str">
        <f>IFERROR(VLOOKUP(J14,'[7]Riesgos de corrupción'!$C$113:$D$148,2,0),0)</f>
        <v>Detrimento patrimonial de la Agencia Nacional de Minería por decisiones judiciales en firme o configuración de situaciones jurídicas adversas</v>
      </c>
      <c r="L14" s="119" t="s">
        <v>628</v>
      </c>
      <c r="M14" s="119" t="s">
        <v>607</v>
      </c>
      <c r="N14" s="119" t="s">
        <v>629</v>
      </c>
      <c r="O14" s="144" t="str">
        <f>IFERROR(VLOOKUP(B14,'[7]Riesgos de corrupción'!$C$153:$M$188,11,0),0)</f>
        <v>Alto</v>
      </c>
      <c r="P14" s="118" t="s">
        <v>646</v>
      </c>
      <c r="Q14" s="121" t="s">
        <v>647</v>
      </c>
      <c r="R14" s="121" t="s">
        <v>98</v>
      </c>
      <c r="S14" s="24" t="s">
        <v>99</v>
      </c>
      <c r="T14" s="24" t="s">
        <v>99</v>
      </c>
      <c r="U14" s="143" t="s">
        <v>638</v>
      </c>
      <c r="V14" s="143" t="s">
        <v>127</v>
      </c>
      <c r="W14" s="156" t="s">
        <v>597</v>
      </c>
    </row>
    <row r="15" spans="2:23" ht="15.6" hidden="1">
      <c r="B15" s="656"/>
      <c r="C15" s="663"/>
      <c r="D15" s="145"/>
      <c r="E15" s="138"/>
      <c r="F15" s="137"/>
      <c r="G15" s="138"/>
      <c r="H15" s="138"/>
      <c r="I15" s="661">
        <f>IFERROR(VLOOKUP(B15,'[7]Riesgos de corrupción'!$C$153:$M$188,10,0),0)</f>
        <v>0</v>
      </c>
      <c r="J15" s="20"/>
      <c r="K15" s="21"/>
      <c r="L15" s="139"/>
      <c r="M15" s="139"/>
      <c r="N15" s="139"/>
      <c r="O15" s="540">
        <f>IFERROR(VLOOKUP(B15,'[7]Riesgos de corrupción'!$C$153:$M$188,11,0),0)</f>
        <v>0</v>
      </c>
      <c r="P15" s="84"/>
      <c r="Q15" s="84"/>
      <c r="R15" s="84"/>
      <c r="S15" s="84"/>
      <c r="T15" s="84"/>
      <c r="U15" s="69"/>
      <c r="V15" s="69"/>
      <c r="W15" s="70"/>
    </row>
    <row r="16" spans="2:23" ht="15.6" hidden="1">
      <c r="B16" s="652"/>
      <c r="C16" s="664"/>
      <c r="D16" s="146"/>
      <c r="E16" s="133"/>
      <c r="F16" s="132"/>
      <c r="G16" s="133"/>
      <c r="H16" s="133"/>
      <c r="I16" s="655"/>
      <c r="J16" s="105"/>
      <c r="K16" s="74"/>
      <c r="L16" s="74"/>
      <c r="M16" s="74"/>
      <c r="N16" s="74"/>
      <c r="O16" s="541"/>
      <c r="P16" s="97"/>
      <c r="Q16" s="97"/>
      <c r="R16" s="97"/>
      <c r="S16" s="97"/>
      <c r="T16" s="97"/>
      <c r="U16" s="78"/>
      <c r="V16" s="78"/>
      <c r="W16" s="79"/>
    </row>
    <row r="17" spans="2:23" ht="15.95" hidden="1" thickBot="1">
      <c r="B17" s="662"/>
      <c r="C17" s="665"/>
      <c r="D17" s="27"/>
      <c r="E17" s="30"/>
      <c r="F17" s="30"/>
      <c r="G17" s="30"/>
      <c r="H17" s="30"/>
      <c r="I17" s="666"/>
      <c r="J17" s="27"/>
      <c r="K17" s="30"/>
      <c r="L17" s="30"/>
      <c r="M17" s="30"/>
      <c r="N17" s="30"/>
      <c r="O17" s="542"/>
      <c r="P17" s="96"/>
      <c r="Q17" s="96"/>
      <c r="R17" s="96"/>
      <c r="S17" s="96"/>
      <c r="T17" s="96"/>
      <c r="U17" s="92"/>
      <c r="V17" s="92"/>
      <c r="W17" s="147"/>
    </row>
    <row r="18" spans="2:23" ht="15.6" hidden="1">
      <c r="B18" s="570"/>
      <c r="C18" s="573"/>
      <c r="D18" s="20"/>
      <c r="E18" s="25">
        <f>IFERROR(VLOOKUP(D18,'[7]Riesgos de corrupción'!$Q$9:$R$44,2,0),0)</f>
        <v>0</v>
      </c>
      <c r="F18" s="25"/>
      <c r="G18" s="25"/>
      <c r="H18" s="25"/>
      <c r="I18" s="544">
        <f>IFERROR(VLOOKUP(B18,'[7]Riesgos de corrupción'!$C$153:$M$188,10,0),0)</f>
        <v>0</v>
      </c>
      <c r="J18" s="20"/>
      <c r="K18" s="25">
        <f>IFERROR(VLOOKUP(J18,'[7]Riesgos de corrupción'!$C$113:$D$148,2,0),0)</f>
        <v>0</v>
      </c>
      <c r="L18" s="25"/>
      <c r="M18" s="25"/>
      <c r="N18" s="25"/>
      <c r="O18" s="544">
        <f>IFERROR(VLOOKUP(B18,'[7]Riesgos de corrupción'!$C$153:$M$188,11,0),0)</f>
        <v>0</v>
      </c>
      <c r="P18" s="84"/>
      <c r="Q18" s="84"/>
      <c r="R18" s="84"/>
      <c r="S18" s="84"/>
      <c r="T18" s="84"/>
      <c r="U18" s="69"/>
      <c r="V18" s="69"/>
      <c r="W18" s="70"/>
    </row>
    <row r="19" spans="2:23" ht="15.6" hidden="1">
      <c r="B19" s="571"/>
      <c r="C19" s="574"/>
      <c r="D19" s="105"/>
      <c r="E19" s="74">
        <f>IFERROR(VLOOKUP(D19,'[7]Riesgos de corrupción'!$Q$9:$R$44,2,0),0)</f>
        <v>0</v>
      </c>
      <c r="F19" s="74"/>
      <c r="G19" s="74"/>
      <c r="H19" s="74"/>
      <c r="I19" s="545"/>
      <c r="J19" s="105"/>
      <c r="K19" s="74">
        <f>IFERROR(VLOOKUP(J19,'[7]Riesgos de corrupción'!$C$113:$D$148,2,0),0)</f>
        <v>0</v>
      </c>
      <c r="L19" s="74"/>
      <c r="M19" s="74"/>
      <c r="N19" s="74"/>
      <c r="O19" s="545"/>
      <c r="P19" s="97"/>
      <c r="Q19" s="97"/>
      <c r="R19" s="97"/>
      <c r="S19" s="97"/>
      <c r="T19" s="97"/>
      <c r="U19" s="78"/>
      <c r="V19" s="78"/>
      <c r="W19" s="79"/>
    </row>
    <row r="20" spans="2:23" ht="15.95" hidden="1" thickBot="1">
      <c r="B20" s="572"/>
      <c r="C20" s="575"/>
      <c r="D20" s="27"/>
      <c r="E20" s="30">
        <f>IFERROR(VLOOKUP(D20,'[7]Riesgos de corrupción'!$Q$9:$R$44,2,0),0)</f>
        <v>0</v>
      </c>
      <c r="F20" s="30"/>
      <c r="G20" s="30"/>
      <c r="H20" s="30"/>
      <c r="I20" s="546"/>
      <c r="J20" s="27"/>
      <c r="K20" s="30">
        <f>IFERROR(VLOOKUP(J20,'[7]Riesgos de corrupción'!$C$113:$D$148,2,0),0)</f>
        <v>0</v>
      </c>
      <c r="L20" s="30"/>
      <c r="M20" s="30"/>
      <c r="N20" s="30"/>
      <c r="O20" s="546"/>
      <c r="P20" s="96"/>
      <c r="Q20" s="96"/>
      <c r="R20" s="96"/>
      <c r="S20" s="96"/>
      <c r="T20" s="96"/>
      <c r="U20" s="92"/>
      <c r="V20" s="92"/>
      <c r="W20" s="147"/>
    </row>
    <row r="21" spans="2:23" ht="15.6" hidden="1">
      <c r="B21" s="570"/>
      <c r="C21" s="573"/>
      <c r="D21" s="20"/>
      <c r="E21" s="25">
        <f>IFERROR(VLOOKUP(D21,'[7]Riesgos de corrupción'!$Q$9:$R$44,2,0),0)</f>
        <v>0</v>
      </c>
      <c r="F21" s="25"/>
      <c r="G21" s="25"/>
      <c r="H21" s="25"/>
      <c r="I21" s="544">
        <f>IFERROR(VLOOKUP(B21,'[7]Riesgos de corrupción'!$C$153:$M$188,10,0),0)</f>
        <v>0</v>
      </c>
      <c r="J21" s="20"/>
      <c r="K21" s="25">
        <f>IFERROR(VLOOKUP(J21,'[7]Riesgos de corrupción'!$C$113:$D$148,2,0),0)</f>
        <v>0</v>
      </c>
      <c r="L21" s="25"/>
      <c r="M21" s="25"/>
      <c r="N21" s="25"/>
      <c r="O21" s="544">
        <f>IFERROR(VLOOKUP(B21,'[7]Riesgos de corrupción'!$C$153:$M$188,11,0),0)</f>
        <v>0</v>
      </c>
      <c r="P21" s="84"/>
      <c r="Q21" s="84"/>
      <c r="R21" s="84"/>
      <c r="S21" s="84"/>
      <c r="T21" s="84"/>
      <c r="U21" s="69"/>
      <c r="V21" s="69"/>
      <c r="W21" s="70"/>
    </row>
    <row r="22" spans="2:23" ht="15.6" hidden="1">
      <c r="B22" s="571"/>
      <c r="C22" s="574"/>
      <c r="D22" s="105"/>
      <c r="E22" s="74">
        <f>IFERROR(VLOOKUP(D22,'[7]Riesgos de corrupción'!$Q$9:$R$44,2,0),0)</f>
        <v>0</v>
      </c>
      <c r="F22" s="74"/>
      <c r="G22" s="74"/>
      <c r="H22" s="74"/>
      <c r="I22" s="545"/>
      <c r="J22" s="105"/>
      <c r="K22" s="74">
        <f>IFERROR(VLOOKUP(J22,'[7]Riesgos de corrupción'!$C$113:$D$148,2,0),0)</f>
        <v>0</v>
      </c>
      <c r="L22" s="74"/>
      <c r="M22" s="74"/>
      <c r="N22" s="74"/>
      <c r="O22" s="545"/>
      <c r="P22" s="97"/>
      <c r="Q22" s="97"/>
      <c r="R22" s="97"/>
      <c r="S22" s="97"/>
      <c r="T22" s="97"/>
      <c r="U22" s="78"/>
      <c r="V22" s="78"/>
      <c r="W22" s="79"/>
    </row>
    <row r="23" spans="2:23" ht="15.95" hidden="1" thickBot="1">
      <c r="B23" s="572"/>
      <c r="C23" s="575"/>
      <c r="D23" s="27"/>
      <c r="E23" s="30">
        <f>IFERROR(VLOOKUP(D23,'[7]Riesgos de corrupción'!$Q$9:$R$44,2,0),0)</f>
        <v>0</v>
      </c>
      <c r="F23" s="30"/>
      <c r="G23" s="30"/>
      <c r="H23" s="30"/>
      <c r="I23" s="546"/>
      <c r="J23" s="27"/>
      <c r="K23" s="30">
        <f>IFERROR(VLOOKUP(J23,'[7]Riesgos de corrupción'!$C$113:$D$148,2,0),0)</f>
        <v>0</v>
      </c>
      <c r="L23" s="30"/>
      <c r="M23" s="30"/>
      <c r="N23" s="30"/>
      <c r="O23" s="546"/>
      <c r="P23" s="96"/>
      <c r="Q23" s="96"/>
      <c r="R23" s="96"/>
      <c r="S23" s="96"/>
      <c r="T23" s="96"/>
      <c r="U23" s="92"/>
      <c r="V23" s="92"/>
      <c r="W23" s="147"/>
    </row>
    <row r="24" spans="2:23" ht="15.6" hidden="1">
      <c r="B24" s="570"/>
      <c r="C24" s="573"/>
      <c r="D24" s="20"/>
      <c r="E24" s="25">
        <f>IFERROR(VLOOKUP(D24,'[7]Riesgos de corrupción'!$Q$9:$R$44,2,0),0)</f>
        <v>0</v>
      </c>
      <c r="F24" s="25"/>
      <c r="G24" s="25"/>
      <c r="H24" s="25"/>
      <c r="I24" s="544">
        <f>IFERROR(VLOOKUP(B24,'[7]Riesgos de corrupción'!$C$153:$M$188,10,0),0)</f>
        <v>0</v>
      </c>
      <c r="J24" s="20"/>
      <c r="K24" s="25">
        <f>IFERROR(VLOOKUP(J24,'[7]Riesgos de corrupción'!$C$113:$D$148,2,0),0)</f>
        <v>0</v>
      </c>
      <c r="L24" s="25"/>
      <c r="M24" s="25"/>
      <c r="N24" s="25"/>
      <c r="O24" s="544">
        <f>IFERROR(VLOOKUP(B24,'[7]Riesgos de corrupción'!$C$153:$M$188,11,0),0)</f>
        <v>0</v>
      </c>
      <c r="P24" s="84"/>
      <c r="Q24" s="84"/>
      <c r="R24" s="84"/>
      <c r="S24" s="84"/>
      <c r="T24" s="84"/>
      <c r="U24" s="69"/>
      <c r="V24" s="69"/>
      <c r="W24" s="70"/>
    </row>
    <row r="25" spans="2:23" ht="15.6" hidden="1">
      <c r="B25" s="571"/>
      <c r="C25" s="574"/>
      <c r="D25" s="105"/>
      <c r="E25" s="74">
        <f>IFERROR(VLOOKUP(D25,'[7]Riesgos de corrupción'!$Q$9:$R$44,2,0),0)</f>
        <v>0</v>
      </c>
      <c r="F25" s="74"/>
      <c r="G25" s="74"/>
      <c r="H25" s="74"/>
      <c r="I25" s="545"/>
      <c r="J25" s="105"/>
      <c r="K25" s="74">
        <f>IFERROR(VLOOKUP(J25,'[7]Riesgos de corrupción'!$C$113:$D$148,2,0),0)</f>
        <v>0</v>
      </c>
      <c r="L25" s="74"/>
      <c r="M25" s="74"/>
      <c r="N25" s="74"/>
      <c r="O25" s="545"/>
      <c r="P25" s="97"/>
      <c r="Q25" s="97"/>
      <c r="R25" s="97"/>
      <c r="S25" s="97"/>
      <c r="T25" s="97"/>
      <c r="U25" s="78"/>
      <c r="V25" s="78"/>
      <c r="W25" s="79"/>
    </row>
    <row r="26" spans="2:23" ht="15.95" hidden="1" thickBot="1">
      <c r="B26" s="572"/>
      <c r="C26" s="575"/>
      <c r="D26" s="27"/>
      <c r="E26" s="30">
        <f>IFERROR(VLOOKUP(D26,'[7]Riesgos de corrupción'!$Q$9:$R$44,2,0),0)</f>
        <v>0</v>
      </c>
      <c r="F26" s="30"/>
      <c r="G26" s="30"/>
      <c r="H26" s="30"/>
      <c r="I26" s="546"/>
      <c r="J26" s="27"/>
      <c r="K26" s="30">
        <f>IFERROR(VLOOKUP(J26,'[7]Riesgos de corrupción'!$C$113:$D$148,2,0),0)</f>
        <v>0</v>
      </c>
      <c r="L26" s="30"/>
      <c r="M26" s="30"/>
      <c r="N26" s="30"/>
      <c r="O26" s="546"/>
      <c r="P26" s="96"/>
      <c r="Q26" s="96"/>
      <c r="R26" s="96"/>
      <c r="S26" s="96"/>
      <c r="T26" s="96"/>
      <c r="U26" s="92"/>
      <c r="V26" s="92"/>
      <c r="W26" s="147"/>
    </row>
    <row r="27" spans="2:23" ht="15.6" hidden="1">
      <c r="B27" s="570"/>
      <c r="C27" s="573"/>
      <c r="D27" s="20"/>
      <c r="E27" s="25">
        <f>IFERROR(VLOOKUP(D27,'[7]Riesgos de corrupción'!$Q$9:$R$44,2,0),0)</f>
        <v>0</v>
      </c>
      <c r="F27" s="25"/>
      <c r="G27" s="25"/>
      <c r="H27" s="25"/>
      <c r="I27" s="544">
        <f>IFERROR(VLOOKUP(B27,'[7]Riesgos de corrupción'!$C$153:$M$188,10,0),0)</f>
        <v>0</v>
      </c>
      <c r="J27" s="20"/>
      <c r="K27" s="25">
        <f>IFERROR(VLOOKUP(J27,'[7]Riesgos de corrupción'!$C$113:$D$148,2,0),0)</f>
        <v>0</v>
      </c>
      <c r="L27" s="25"/>
      <c r="M27" s="25"/>
      <c r="N27" s="25"/>
      <c r="O27" s="544">
        <f>IFERROR(VLOOKUP(B27,'[7]Riesgos de corrupción'!$C$153:$M$188,11,0),0)</f>
        <v>0</v>
      </c>
      <c r="P27" s="84"/>
      <c r="Q27" s="84"/>
      <c r="R27" s="84"/>
      <c r="S27" s="84"/>
      <c r="T27" s="84"/>
      <c r="U27" s="69"/>
      <c r="V27" s="69"/>
      <c r="W27" s="70"/>
    </row>
    <row r="28" spans="2:23" ht="15.6" hidden="1">
      <c r="B28" s="571"/>
      <c r="C28" s="574"/>
      <c r="D28" s="105"/>
      <c r="E28" s="74">
        <f>IFERROR(VLOOKUP(D28,'[7]Riesgos de corrupción'!$Q$9:$R$44,2,0),0)</f>
        <v>0</v>
      </c>
      <c r="F28" s="74"/>
      <c r="G28" s="74"/>
      <c r="H28" s="74"/>
      <c r="I28" s="545"/>
      <c r="J28" s="105"/>
      <c r="K28" s="74">
        <f>IFERROR(VLOOKUP(J28,'[7]Riesgos de corrupción'!$C$113:$D$148,2,0),0)</f>
        <v>0</v>
      </c>
      <c r="L28" s="74"/>
      <c r="M28" s="74"/>
      <c r="N28" s="74"/>
      <c r="O28" s="545"/>
      <c r="P28" s="97"/>
      <c r="Q28" s="97"/>
      <c r="R28" s="97"/>
      <c r="S28" s="97"/>
      <c r="T28" s="97"/>
      <c r="U28" s="78"/>
      <c r="V28" s="78"/>
      <c r="W28" s="79"/>
    </row>
    <row r="29" spans="2:23" ht="15.95" hidden="1" thickBot="1">
      <c r="B29" s="572"/>
      <c r="C29" s="575"/>
      <c r="D29" s="27"/>
      <c r="E29" s="30">
        <f>IFERROR(VLOOKUP(D29,'[7]Riesgos de corrupción'!$Q$9:$R$44,2,0),0)</f>
        <v>0</v>
      </c>
      <c r="F29" s="30"/>
      <c r="G29" s="30"/>
      <c r="H29" s="30"/>
      <c r="I29" s="546"/>
      <c r="J29" s="27"/>
      <c r="K29" s="30">
        <f>IFERROR(VLOOKUP(J29,'[7]Riesgos de corrupción'!$C$113:$D$148,2,0),0)</f>
        <v>0</v>
      </c>
      <c r="L29" s="30"/>
      <c r="M29" s="30"/>
      <c r="N29" s="30"/>
      <c r="O29" s="546"/>
      <c r="P29" s="96"/>
      <c r="Q29" s="96"/>
      <c r="R29" s="96"/>
      <c r="S29" s="96"/>
      <c r="T29" s="96"/>
      <c r="U29" s="92"/>
      <c r="V29" s="92"/>
      <c r="W29" s="147"/>
    </row>
    <row r="30" spans="2:23" ht="15.6" hidden="1">
      <c r="B30" s="570"/>
      <c r="C30" s="573"/>
      <c r="D30" s="20"/>
      <c r="E30" s="25">
        <f>IFERROR(VLOOKUP(D30,'[7]Riesgos de corrupción'!$Q$9:$R$44,2,0),0)</f>
        <v>0</v>
      </c>
      <c r="F30" s="25"/>
      <c r="G30" s="25"/>
      <c r="H30" s="25"/>
      <c r="I30" s="544">
        <f>IFERROR(VLOOKUP(B30,'[7]Riesgos de corrupción'!$C$153:$M$188,10,0),0)</f>
        <v>0</v>
      </c>
      <c r="J30" s="20"/>
      <c r="K30" s="25">
        <f>IFERROR(VLOOKUP(J30,'[7]Riesgos de corrupción'!$C$113:$D$148,2,0),0)</f>
        <v>0</v>
      </c>
      <c r="L30" s="25"/>
      <c r="M30" s="25"/>
      <c r="N30" s="25"/>
      <c r="O30" s="544">
        <f>IFERROR(VLOOKUP(B30,'[7]Riesgos de corrupción'!$C$153:$M$188,11,0),0)</f>
        <v>0</v>
      </c>
      <c r="P30" s="84"/>
      <c r="Q30" s="84"/>
      <c r="R30" s="84"/>
      <c r="S30" s="84"/>
      <c r="T30" s="84"/>
      <c r="U30" s="69"/>
      <c r="V30" s="69"/>
      <c r="W30" s="70"/>
    </row>
    <row r="31" spans="2:23" ht="15.6" hidden="1">
      <c r="B31" s="571"/>
      <c r="C31" s="574"/>
      <c r="D31" s="105"/>
      <c r="E31" s="74">
        <f>IFERROR(VLOOKUP(D31,'[7]Riesgos de corrupción'!$Q$9:$R$44,2,0),0)</f>
        <v>0</v>
      </c>
      <c r="F31" s="74"/>
      <c r="G31" s="74"/>
      <c r="H31" s="74"/>
      <c r="I31" s="545"/>
      <c r="J31" s="105"/>
      <c r="K31" s="74">
        <f>IFERROR(VLOOKUP(J31,'[7]Riesgos de corrupción'!$C$113:$D$148,2,0),0)</f>
        <v>0</v>
      </c>
      <c r="L31" s="74"/>
      <c r="M31" s="74"/>
      <c r="N31" s="74"/>
      <c r="O31" s="545"/>
      <c r="P31" s="97"/>
      <c r="Q31" s="97"/>
      <c r="R31" s="97"/>
      <c r="S31" s="97"/>
      <c r="T31" s="97"/>
      <c r="U31" s="78"/>
      <c r="V31" s="78"/>
      <c r="W31" s="79"/>
    </row>
    <row r="32" spans="2:23" ht="15.95" hidden="1" thickBot="1">
      <c r="B32" s="572"/>
      <c r="C32" s="575"/>
      <c r="D32" s="27"/>
      <c r="E32" s="30">
        <f>IFERROR(VLOOKUP(D32,'[7]Riesgos de corrupción'!$Q$9:$R$44,2,0),0)</f>
        <v>0</v>
      </c>
      <c r="F32" s="30"/>
      <c r="G32" s="30"/>
      <c r="H32" s="30"/>
      <c r="I32" s="546"/>
      <c r="J32" s="27"/>
      <c r="K32" s="30">
        <f>IFERROR(VLOOKUP(J32,'[7]Riesgos de corrupción'!$C$113:$D$148,2,0),0)</f>
        <v>0</v>
      </c>
      <c r="L32" s="30"/>
      <c r="M32" s="30"/>
      <c r="N32" s="30"/>
      <c r="O32" s="546"/>
      <c r="P32" s="96"/>
      <c r="Q32" s="96"/>
      <c r="R32" s="96"/>
      <c r="S32" s="96"/>
      <c r="T32" s="96"/>
      <c r="U32" s="92"/>
      <c r="V32" s="92"/>
      <c r="W32" s="147"/>
    </row>
    <row r="33" spans="2:23" ht="15.6" hidden="1">
      <c r="B33" s="570"/>
      <c r="C33" s="573"/>
      <c r="D33" s="20"/>
      <c r="E33" s="25">
        <f>IFERROR(VLOOKUP(D33,'[7]Riesgos de corrupción'!$Q$9:$R$44,2,0),0)</f>
        <v>0</v>
      </c>
      <c r="F33" s="25"/>
      <c r="G33" s="25"/>
      <c r="H33" s="25"/>
      <c r="I33" s="544">
        <f>IFERROR(VLOOKUP(B33,'[7]Riesgos de corrupción'!$C$153:$M$188,10,0),0)</f>
        <v>0</v>
      </c>
      <c r="J33" s="20"/>
      <c r="K33" s="25">
        <f>IFERROR(VLOOKUP(J33,'[7]Riesgos de corrupción'!$C$113:$D$148,2,0),0)</f>
        <v>0</v>
      </c>
      <c r="L33" s="25"/>
      <c r="M33" s="25"/>
      <c r="N33" s="25"/>
      <c r="O33" s="544">
        <f>IFERROR(VLOOKUP(B33,'[7]Riesgos de corrupción'!$C$153:$M$188,11,0),0)</f>
        <v>0</v>
      </c>
      <c r="P33" s="84"/>
      <c r="Q33" s="84"/>
      <c r="R33" s="84"/>
      <c r="S33" s="84"/>
      <c r="T33" s="84"/>
      <c r="U33" s="69"/>
      <c r="V33" s="69"/>
      <c r="W33" s="70"/>
    </row>
    <row r="34" spans="2:23" ht="15.6" hidden="1">
      <c r="B34" s="571"/>
      <c r="C34" s="574"/>
      <c r="D34" s="105"/>
      <c r="E34" s="74">
        <f>IFERROR(VLOOKUP(D34,'[7]Riesgos de corrupción'!$Q$9:$R$44,2,0),0)</f>
        <v>0</v>
      </c>
      <c r="F34" s="74"/>
      <c r="G34" s="74"/>
      <c r="H34" s="74"/>
      <c r="I34" s="545"/>
      <c r="J34" s="105"/>
      <c r="K34" s="74">
        <f>IFERROR(VLOOKUP(J34,'[7]Riesgos de corrupción'!$C$113:$D$148,2,0),0)</f>
        <v>0</v>
      </c>
      <c r="L34" s="74"/>
      <c r="M34" s="74"/>
      <c r="N34" s="74"/>
      <c r="O34" s="545"/>
      <c r="P34" s="97"/>
      <c r="Q34" s="97"/>
      <c r="R34" s="97"/>
      <c r="S34" s="97"/>
      <c r="T34" s="97"/>
      <c r="U34" s="78"/>
      <c r="V34" s="78"/>
      <c r="W34" s="79"/>
    </row>
    <row r="35" spans="2:23" ht="15.95" hidden="1" thickBot="1">
      <c r="B35" s="572"/>
      <c r="C35" s="575"/>
      <c r="D35" s="27"/>
      <c r="E35" s="30">
        <f>IFERROR(VLOOKUP(D35,'[7]Riesgos de corrupción'!$Q$9:$R$44,2,0),0)</f>
        <v>0</v>
      </c>
      <c r="F35" s="30"/>
      <c r="G35" s="30"/>
      <c r="H35" s="30"/>
      <c r="I35" s="546"/>
      <c r="J35" s="27"/>
      <c r="K35" s="30">
        <f>IFERROR(VLOOKUP(J35,'[7]Riesgos de corrupción'!$C$113:$D$148,2,0),0)</f>
        <v>0</v>
      </c>
      <c r="L35" s="30"/>
      <c r="M35" s="30"/>
      <c r="N35" s="30"/>
      <c r="O35" s="546"/>
      <c r="P35" s="96"/>
      <c r="Q35" s="96"/>
      <c r="R35" s="96"/>
      <c r="S35" s="96"/>
      <c r="T35" s="96"/>
      <c r="U35" s="92"/>
      <c r="V35" s="92"/>
      <c r="W35" s="147"/>
    </row>
    <row r="36" spans="2:23" ht="15.6" hidden="1">
      <c r="B36" s="570"/>
      <c r="C36" s="573"/>
      <c r="D36" s="20"/>
      <c r="E36" s="25">
        <f>IFERROR(VLOOKUP(D36,'[7]Riesgos de corrupción'!$Q$9:$R$44,2,0),0)</f>
        <v>0</v>
      </c>
      <c r="F36" s="25"/>
      <c r="G36" s="25"/>
      <c r="H36" s="25"/>
      <c r="I36" s="544">
        <f>IFERROR(VLOOKUP(B36,'[7]Riesgos de corrupción'!$C$153:$M$188,10,0),0)</f>
        <v>0</v>
      </c>
      <c r="J36" s="20"/>
      <c r="K36" s="25">
        <f>IFERROR(VLOOKUP(J36,'[7]Riesgos de corrupción'!$C$113:$D$148,2,0),0)</f>
        <v>0</v>
      </c>
      <c r="L36" s="25"/>
      <c r="M36" s="25"/>
      <c r="N36" s="25"/>
      <c r="O36" s="544">
        <f>IFERROR(VLOOKUP(B36,'[7]Riesgos de corrupción'!$C$153:$M$188,11,0),0)</f>
        <v>0</v>
      </c>
      <c r="P36" s="84"/>
      <c r="Q36" s="84"/>
      <c r="R36" s="84"/>
      <c r="S36" s="84"/>
      <c r="T36" s="84"/>
      <c r="U36" s="69"/>
      <c r="V36" s="69"/>
      <c r="W36" s="70"/>
    </row>
    <row r="37" spans="2:23" ht="15.6" hidden="1">
      <c r="B37" s="571"/>
      <c r="C37" s="574"/>
      <c r="D37" s="105"/>
      <c r="E37" s="74">
        <f>IFERROR(VLOOKUP(D37,'[7]Riesgos de corrupción'!$Q$9:$R$44,2,0),0)</f>
        <v>0</v>
      </c>
      <c r="F37" s="74"/>
      <c r="G37" s="74"/>
      <c r="H37" s="74"/>
      <c r="I37" s="545"/>
      <c r="J37" s="105"/>
      <c r="K37" s="74">
        <f>IFERROR(VLOOKUP(J37,'[7]Riesgos de corrupción'!$C$113:$D$148,2,0),0)</f>
        <v>0</v>
      </c>
      <c r="L37" s="74"/>
      <c r="M37" s="74"/>
      <c r="N37" s="74"/>
      <c r="O37" s="545"/>
      <c r="P37" s="97"/>
      <c r="Q37" s="97"/>
      <c r="R37" s="97"/>
      <c r="S37" s="97"/>
      <c r="T37" s="97"/>
      <c r="U37" s="78"/>
      <c r="V37" s="78"/>
      <c r="W37" s="79"/>
    </row>
    <row r="38" spans="2:23" ht="15.95" hidden="1" thickBot="1">
      <c r="B38" s="572"/>
      <c r="C38" s="575"/>
      <c r="D38" s="27"/>
      <c r="E38" s="30">
        <f>IFERROR(VLOOKUP(D38,'[7]Riesgos de corrupción'!$Q$9:$R$44,2,0),0)</f>
        <v>0</v>
      </c>
      <c r="F38" s="30"/>
      <c r="G38" s="30"/>
      <c r="H38" s="30"/>
      <c r="I38" s="546"/>
      <c r="J38" s="27"/>
      <c r="K38" s="30">
        <f>IFERROR(VLOOKUP(J38,'[7]Riesgos de corrupción'!$C$113:$D$148,2,0),0)</f>
        <v>0</v>
      </c>
      <c r="L38" s="30"/>
      <c r="M38" s="30"/>
      <c r="N38" s="30"/>
      <c r="O38" s="546"/>
      <c r="P38" s="96"/>
      <c r="Q38" s="96"/>
      <c r="R38" s="96"/>
      <c r="S38" s="96"/>
      <c r="T38" s="96"/>
      <c r="U38" s="92"/>
      <c r="V38" s="92"/>
      <c r="W38" s="147"/>
    </row>
    <row r="39" spans="2:23" hidden="1"/>
    <row r="40" spans="2:23" hidden="1"/>
    <row r="41" spans="2:23" hidden="1"/>
  </sheetData>
  <mergeCells count="58">
    <mergeCell ref="B33:B35"/>
    <mergeCell ref="C33:C35"/>
    <mergeCell ref="I33:I35"/>
    <mergeCell ref="O33:O35"/>
    <mergeCell ref="B36:B38"/>
    <mergeCell ref="C36:C38"/>
    <mergeCell ref="I36:I38"/>
    <mergeCell ref="O36:O38"/>
    <mergeCell ref="B27:B29"/>
    <mergeCell ref="C27:C29"/>
    <mergeCell ref="I27:I29"/>
    <mergeCell ref="O27:O29"/>
    <mergeCell ref="B30:B32"/>
    <mergeCell ref="C30:C32"/>
    <mergeCell ref="I30:I32"/>
    <mergeCell ref="O30:O32"/>
    <mergeCell ref="B21:B23"/>
    <mergeCell ref="C21:C23"/>
    <mergeCell ref="I21:I23"/>
    <mergeCell ref="O21:O23"/>
    <mergeCell ref="B24:B26"/>
    <mergeCell ref="C24:C26"/>
    <mergeCell ref="I24:I26"/>
    <mergeCell ref="O24:O26"/>
    <mergeCell ref="B15:B17"/>
    <mergeCell ref="C15:C17"/>
    <mergeCell ref="I15:I17"/>
    <mergeCell ref="O15:O17"/>
    <mergeCell ref="B18:B20"/>
    <mergeCell ref="C18:C20"/>
    <mergeCell ref="I18:I20"/>
    <mergeCell ref="O18:O20"/>
    <mergeCell ref="O12:O13"/>
    <mergeCell ref="L7:N7"/>
    <mergeCell ref="P7:T7"/>
    <mergeCell ref="U7:W7"/>
    <mergeCell ref="B10:B11"/>
    <mergeCell ref="C10:C11"/>
    <mergeCell ref="I10:I11"/>
    <mergeCell ref="O10:O11"/>
    <mergeCell ref="J7:K7"/>
    <mergeCell ref="B12:B13"/>
    <mergeCell ref="C12:C13"/>
    <mergeCell ref="D12:D13"/>
    <mergeCell ref="E12:E13"/>
    <mergeCell ref="I12:I13"/>
    <mergeCell ref="B5:C5"/>
    <mergeCell ref="D5:F5"/>
    <mergeCell ref="B7:C7"/>
    <mergeCell ref="D7:E7"/>
    <mergeCell ref="F7:H7"/>
    <mergeCell ref="B1:C3"/>
    <mergeCell ref="D1:L1"/>
    <mergeCell ref="M1:O1"/>
    <mergeCell ref="D2:L2"/>
    <mergeCell ref="M2:O2"/>
    <mergeCell ref="D3:L3"/>
    <mergeCell ref="M3:O3"/>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'C:\Users\51966169\Downloads\[APO6 Gestión Jurídica Riesgos NOVIEMBRE Corrupción 2024 (1).xlsx]Lista'!#REF!</xm:f>
          </x14:formula1>
          <xm:sqref>R9:R38</xm:sqref>
        </x14:dataValidation>
        <x14:dataValidation type="list" allowBlank="1" showInputMessage="1" showErrorMessage="1" xr:uid="{00000000-0002-0000-0700-000001000000}">
          <x14:formula1>
            <xm:f>'C:\Users\51966169\Downloads\[APO6 Gestión Jurídica Riesgos NOVIEMBRE Corrupción 2024 (1).xlsx]Riesgos de corrupción'!#REF!</xm:f>
          </x14:formula1>
          <xm:sqref>D17:D38 J9:J38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W42"/>
  <sheetViews>
    <sheetView topLeftCell="K10" zoomScale="70" zoomScaleNormal="70" workbookViewId="0">
      <selection activeCell="U12" sqref="U12"/>
    </sheetView>
  </sheetViews>
  <sheetFormatPr defaultColWidth="11.42578125" defaultRowHeight="14.45"/>
  <cols>
    <col min="1" max="1" width="2.7109375" customWidth="1"/>
    <col min="2" max="2" width="22" customWidth="1"/>
    <col min="3" max="3" width="21.42578125" customWidth="1"/>
    <col min="4" max="4" width="18.85546875" style="109" customWidth="1"/>
    <col min="5" max="5" width="20.42578125" customWidth="1"/>
    <col min="6" max="6" width="30" customWidth="1"/>
    <col min="7" max="7" width="21" customWidth="1"/>
    <col min="8" max="8" width="20" customWidth="1"/>
    <col min="9" max="9" width="17" style="109" customWidth="1"/>
    <col min="10" max="10" width="15.5703125" customWidth="1"/>
    <col min="11" max="11" width="19" customWidth="1"/>
    <col min="12" max="12" width="31.28515625" customWidth="1"/>
    <col min="13" max="13" width="17.5703125" customWidth="1"/>
    <col min="14" max="14" width="20.5703125" customWidth="1"/>
    <col min="15" max="15" width="21.28515625" customWidth="1"/>
    <col min="16" max="16" width="91.28515625" customWidth="1"/>
    <col min="17" max="17" width="23.5703125" customWidth="1"/>
    <col min="18" max="18" width="19.140625" customWidth="1"/>
    <col min="19" max="19" width="19.140625" style="50" customWidth="1"/>
    <col min="20" max="20" width="19.140625" customWidth="1"/>
    <col min="21" max="21" width="69.5703125" customWidth="1"/>
    <col min="22" max="22" width="61" customWidth="1"/>
    <col min="23" max="23" width="37.42578125" style="50" customWidth="1"/>
  </cols>
  <sheetData>
    <row r="1" spans="2:23" s="48" customFormat="1" ht="20.100000000000001">
      <c r="B1" s="523"/>
      <c r="C1" s="523"/>
      <c r="D1" s="524" t="s">
        <v>49</v>
      </c>
      <c r="E1" s="524"/>
      <c r="F1" s="524"/>
      <c r="G1" s="524"/>
      <c r="H1" s="524"/>
      <c r="I1" s="524"/>
      <c r="J1" s="524"/>
      <c r="K1" s="524"/>
      <c r="L1" s="524"/>
      <c r="M1" s="525" t="s">
        <v>50</v>
      </c>
      <c r="N1" s="526"/>
      <c r="O1" s="527"/>
      <c r="S1" s="49"/>
      <c r="W1" s="49"/>
    </row>
    <row r="2" spans="2:23" s="48" customFormat="1" ht="20.100000000000001">
      <c r="B2" s="523"/>
      <c r="C2" s="523"/>
      <c r="D2" s="524" t="s">
        <v>51</v>
      </c>
      <c r="E2" s="524"/>
      <c r="F2" s="524"/>
      <c r="G2" s="524"/>
      <c r="H2" s="524"/>
      <c r="I2" s="524"/>
      <c r="J2" s="524"/>
      <c r="K2" s="524"/>
      <c r="L2" s="524"/>
      <c r="M2" s="525" t="s">
        <v>52</v>
      </c>
      <c r="N2" s="526"/>
      <c r="O2" s="527"/>
      <c r="S2" s="49"/>
      <c r="W2" s="49"/>
    </row>
    <row r="3" spans="2:23" s="48" customFormat="1" ht="20.100000000000001">
      <c r="B3" s="523"/>
      <c r="C3" s="523"/>
      <c r="D3" s="524" t="s">
        <v>53</v>
      </c>
      <c r="E3" s="524"/>
      <c r="F3" s="524"/>
      <c r="G3" s="524"/>
      <c r="H3" s="524"/>
      <c r="I3" s="524"/>
      <c r="J3" s="524"/>
      <c r="K3" s="524"/>
      <c r="L3" s="524"/>
      <c r="M3" s="525" t="s">
        <v>54</v>
      </c>
      <c r="N3" s="526"/>
      <c r="O3" s="527"/>
      <c r="S3" s="49"/>
      <c r="W3" s="49"/>
    </row>
    <row r="4" spans="2:23" s="48" customFormat="1" ht="15.6">
      <c r="C4" s="460"/>
      <c r="D4" s="108"/>
      <c r="I4" s="108"/>
      <c r="S4" s="49"/>
      <c r="W4" s="49"/>
    </row>
    <row r="5" spans="2:23" s="48" customFormat="1" ht="18">
      <c r="B5" s="516" t="s">
        <v>55</v>
      </c>
      <c r="C5" s="516"/>
      <c r="D5" s="517" t="s">
        <v>648</v>
      </c>
      <c r="E5" s="517"/>
      <c r="F5" s="517"/>
      <c r="G5" s="517"/>
      <c r="H5" s="517"/>
      <c r="I5" s="6"/>
      <c r="J5" s="7"/>
      <c r="K5" s="7"/>
      <c r="L5" s="7"/>
      <c r="M5" s="7"/>
      <c r="N5" s="7"/>
      <c r="O5" s="7"/>
      <c r="S5" s="49"/>
      <c r="W5" s="49"/>
    </row>
    <row r="6" spans="2:23" ht="15" thickBot="1"/>
    <row r="7" spans="2:23" ht="30.95">
      <c r="B7" s="518" t="s">
        <v>57</v>
      </c>
      <c r="C7" s="519"/>
      <c r="D7" s="519" t="s">
        <v>58</v>
      </c>
      <c r="E7" s="519"/>
      <c r="F7" s="520" t="s">
        <v>59</v>
      </c>
      <c r="G7" s="521"/>
      <c r="H7" s="522"/>
      <c r="I7" s="11" t="s">
        <v>60</v>
      </c>
      <c r="J7" s="520" t="s">
        <v>61</v>
      </c>
      <c r="K7" s="522"/>
      <c r="L7" s="520" t="s">
        <v>62</v>
      </c>
      <c r="M7" s="521"/>
      <c r="N7" s="521"/>
      <c r="O7" s="11" t="s">
        <v>63</v>
      </c>
      <c r="P7" s="543" t="s">
        <v>64</v>
      </c>
      <c r="Q7" s="543"/>
      <c r="R7" s="543"/>
      <c r="S7" s="543"/>
      <c r="T7" s="543"/>
      <c r="U7" s="528" t="s">
        <v>65</v>
      </c>
      <c r="V7" s="528"/>
      <c r="W7" s="529"/>
    </row>
    <row r="8" spans="2:23" ht="47.1" thickBot="1">
      <c r="B8" s="12" t="s">
        <v>66</v>
      </c>
      <c r="C8" s="461" t="s">
        <v>67</v>
      </c>
      <c r="D8" s="13" t="s">
        <v>68</v>
      </c>
      <c r="E8" s="13" t="s">
        <v>69</v>
      </c>
      <c r="F8" s="14" t="s">
        <v>70</v>
      </c>
      <c r="G8" s="15" t="s">
        <v>71</v>
      </c>
      <c r="H8" s="15" t="s">
        <v>72</v>
      </c>
      <c r="I8" s="15" t="s">
        <v>73</v>
      </c>
      <c r="J8" s="13" t="s">
        <v>74</v>
      </c>
      <c r="K8" s="16" t="s">
        <v>75</v>
      </c>
      <c r="L8" s="13" t="s">
        <v>70</v>
      </c>
      <c r="M8" s="13" t="s">
        <v>76</v>
      </c>
      <c r="N8" s="13" t="s">
        <v>77</v>
      </c>
      <c r="O8" s="15" t="s">
        <v>78</v>
      </c>
      <c r="P8" s="17" t="s">
        <v>79</v>
      </c>
      <c r="Q8" s="17" t="s">
        <v>80</v>
      </c>
      <c r="R8" s="17" t="s">
        <v>81</v>
      </c>
      <c r="S8" s="17" t="s">
        <v>82</v>
      </c>
      <c r="T8" s="17" t="s">
        <v>83</v>
      </c>
      <c r="U8" s="18" t="s">
        <v>84</v>
      </c>
      <c r="V8" s="18" t="s">
        <v>85</v>
      </c>
      <c r="W8" s="19" t="s">
        <v>81</v>
      </c>
    </row>
    <row r="9" spans="2:23" ht="324.95" customHeight="1" thickBot="1">
      <c r="B9" s="457" t="s">
        <v>649</v>
      </c>
      <c r="C9" s="462" t="s">
        <v>650</v>
      </c>
      <c r="D9" s="20" t="s">
        <v>651</v>
      </c>
      <c r="E9" s="21" t="str">
        <f>IFERROR(VLOOKUP(D9,'[8]Riesgos de corrupción'!$Q$9:$R$44,2,0),0)</f>
        <v>Alteración de las TRD sin la aprobación y validación requerida</v>
      </c>
      <c r="F9" s="295" t="s">
        <v>652</v>
      </c>
      <c r="G9" s="295" t="s">
        <v>653</v>
      </c>
      <c r="H9" s="295" t="s">
        <v>654</v>
      </c>
      <c r="I9" s="150" t="str">
        <f>IFERROR(VLOOKUP(B9,'[8]Riesgos de corrupción'!$C$150:$M$185,10,0),0)</f>
        <v>Alto</v>
      </c>
      <c r="J9" s="21" t="s">
        <v>655</v>
      </c>
      <c r="K9" s="21" t="s">
        <v>656</v>
      </c>
      <c r="L9" s="21" t="s">
        <v>657</v>
      </c>
      <c r="M9" s="23" t="s">
        <v>653</v>
      </c>
      <c r="N9" s="254" t="s">
        <v>658</v>
      </c>
      <c r="O9" s="148" t="str">
        <f>IFERROR(VLOOKUP(B9,'[8]Riesgos de corrupción'!$C$150:$M$185,11,0),0)</f>
        <v>Moderado</v>
      </c>
      <c r="P9" s="463" t="s">
        <v>659</v>
      </c>
      <c r="Q9" s="162" t="s">
        <v>660</v>
      </c>
      <c r="R9" s="464" t="s">
        <v>98</v>
      </c>
      <c r="S9" s="413" t="s">
        <v>661</v>
      </c>
      <c r="T9" s="464" t="s">
        <v>201</v>
      </c>
      <c r="U9" s="21" t="s">
        <v>662</v>
      </c>
      <c r="V9" s="21" t="s">
        <v>663</v>
      </c>
      <c r="W9" s="180" t="s">
        <v>102</v>
      </c>
    </row>
    <row r="10" spans="2:23" ht="123.95">
      <c r="B10" s="530" t="s">
        <v>664</v>
      </c>
      <c r="C10" s="667" t="s">
        <v>665</v>
      </c>
      <c r="D10" s="20" t="s">
        <v>666</v>
      </c>
      <c r="E10" s="21" t="str">
        <f>IFERROR(VLOOKUP(D10,'[8]Riesgos de corrupción'!$Q$9:$R$44,2,0),0)</f>
        <v>Desorganización de documentación en archivos de gestión</v>
      </c>
      <c r="F10" s="66" t="s">
        <v>667</v>
      </c>
      <c r="G10" s="83" t="s">
        <v>668</v>
      </c>
      <c r="H10" s="83" t="s">
        <v>669</v>
      </c>
      <c r="I10" s="540" t="str">
        <f>IFERROR(VLOOKUP(B10,'[8]Riesgos de corrupción'!$C$150:$M$185,10,0),0)</f>
        <v>Alto</v>
      </c>
      <c r="J10" s="605" t="s">
        <v>670</v>
      </c>
      <c r="K10" s="605" t="str">
        <f>IFERROR(VLOOKUP(J10,'[8]Riesgos de corrupción'!$C$113:$D$145,2,0),0)</f>
        <v>Desprotección de derechos ciudadanos</v>
      </c>
      <c r="L10" s="21" t="s">
        <v>671</v>
      </c>
      <c r="M10" s="23" t="s">
        <v>653</v>
      </c>
      <c r="N10" s="21" t="s">
        <v>672</v>
      </c>
      <c r="O10" s="544" t="str">
        <f>IFERROR(VLOOKUP(B10,'[8]Riesgos de corrupción'!$C$150:$M$185,11,0),0)</f>
        <v>Moderado</v>
      </c>
      <c r="P10" s="25" t="s">
        <v>673</v>
      </c>
      <c r="Q10" s="25" t="s">
        <v>674</v>
      </c>
      <c r="R10" s="8" t="s">
        <v>98</v>
      </c>
      <c r="S10" s="25" t="s">
        <v>661</v>
      </c>
      <c r="T10" s="24" t="s">
        <v>201</v>
      </c>
      <c r="U10" s="599" t="s">
        <v>675</v>
      </c>
      <c r="V10" s="599" t="s">
        <v>676</v>
      </c>
      <c r="W10" s="599" t="s">
        <v>102</v>
      </c>
    </row>
    <row r="11" spans="2:23" ht="47.1" thickBot="1">
      <c r="B11" s="553"/>
      <c r="C11" s="668"/>
      <c r="D11" s="105"/>
      <c r="E11" s="35"/>
      <c r="F11" s="306"/>
      <c r="G11" s="306"/>
      <c r="H11" s="306"/>
      <c r="I11" s="541"/>
      <c r="J11" s="669"/>
      <c r="K11" s="669"/>
      <c r="L11" s="35" t="s">
        <v>677</v>
      </c>
      <c r="M11" s="36" t="s">
        <v>653</v>
      </c>
      <c r="N11" s="35" t="s">
        <v>678</v>
      </c>
      <c r="O11" s="545"/>
      <c r="P11" s="97"/>
      <c r="Q11" s="97"/>
      <c r="R11" s="97"/>
      <c r="S11" s="78"/>
      <c r="T11" s="97"/>
      <c r="U11" s="601"/>
      <c r="V11" s="601"/>
      <c r="W11" s="601"/>
    </row>
    <row r="12" spans="2:23" ht="218.1" customHeight="1" thickBot="1">
      <c r="B12" s="530" t="s">
        <v>679</v>
      </c>
      <c r="C12" s="667" t="s">
        <v>680</v>
      </c>
      <c r="D12" s="60" t="s">
        <v>681</v>
      </c>
      <c r="E12" s="254" t="str">
        <f>IFERROR(VLOOKUP(D12,'[8]Riesgos de corrupción'!$Q$9:$R$44,2,0),0)</f>
        <v>Falta de personal técnico de archivo para verificar que los documentos y expedientes se reciban en las condiciones en que fueron prestados</v>
      </c>
      <c r="F12" s="465" t="s">
        <v>682</v>
      </c>
      <c r="G12" s="458" t="s">
        <v>668</v>
      </c>
      <c r="H12" s="466" t="s">
        <v>683</v>
      </c>
      <c r="I12" s="540" t="str">
        <f>IFERROR(VLOOKUP(B12,'[8]Riesgos de corrupción'!$C$150:$M$185,10,0),0)</f>
        <v>Alto</v>
      </c>
      <c r="J12" s="593" t="s">
        <v>684</v>
      </c>
      <c r="K12" s="593" t="str">
        <f>IFERROR(VLOOKUP(J12,'[8]Riesgos de corrupción'!$C$113:$D$145,2,0),0)</f>
        <v>Favorecimiento de intereses privados</v>
      </c>
      <c r="L12" s="21" t="s">
        <v>685</v>
      </c>
      <c r="M12" s="23" t="s">
        <v>653</v>
      </c>
      <c r="N12" s="21" t="s">
        <v>686</v>
      </c>
      <c r="O12" s="544" t="str">
        <f>IFERROR(VLOOKUP(B12,'[8]Riesgos de corrupción'!$C$150:$M$185,11,0),0)</f>
        <v>Moderado</v>
      </c>
      <c r="P12" s="25" t="s">
        <v>687</v>
      </c>
      <c r="Q12" s="467" t="s">
        <v>688</v>
      </c>
      <c r="R12" s="468" t="s">
        <v>98</v>
      </c>
      <c r="S12" s="25" t="s">
        <v>661</v>
      </c>
      <c r="T12" s="24" t="s">
        <v>201</v>
      </c>
      <c r="U12" s="21" t="s">
        <v>689</v>
      </c>
      <c r="V12" s="21" t="s">
        <v>690</v>
      </c>
      <c r="W12" s="180" t="s">
        <v>102</v>
      </c>
    </row>
    <row r="13" spans="2:23" ht="93.6" thickBot="1">
      <c r="B13" s="671"/>
      <c r="C13" s="668"/>
      <c r="D13" s="105" t="s">
        <v>691</v>
      </c>
      <c r="E13" s="35" t="str">
        <f>IFERROR(VLOOKUP(D13,'[8]Riesgos de corrupción'!$Q$9:$R$44,2,0),0)</f>
        <v>Fallas/desconocimiento de seguridad en el archivo central que permitan el ingreso de personas no autorizadas</v>
      </c>
      <c r="F13" s="469" t="s">
        <v>692</v>
      </c>
      <c r="G13" s="469" t="s">
        <v>668</v>
      </c>
      <c r="H13" s="469" t="s">
        <v>693</v>
      </c>
      <c r="I13" s="541"/>
      <c r="J13" s="669"/>
      <c r="K13" s="669"/>
      <c r="L13" s="35" t="s">
        <v>694</v>
      </c>
      <c r="M13" s="36" t="s">
        <v>653</v>
      </c>
      <c r="N13" s="358" t="s">
        <v>695</v>
      </c>
      <c r="O13" s="545"/>
      <c r="P13" s="470" t="s">
        <v>687</v>
      </c>
      <c r="Q13" s="470" t="s">
        <v>696</v>
      </c>
      <c r="R13" s="292" t="s">
        <v>98</v>
      </c>
      <c r="S13" s="25" t="s">
        <v>661</v>
      </c>
      <c r="T13" s="24" t="s">
        <v>201</v>
      </c>
      <c r="U13" s="21" t="s">
        <v>697</v>
      </c>
      <c r="V13" s="21" t="s">
        <v>690</v>
      </c>
      <c r="W13" s="180" t="s">
        <v>102</v>
      </c>
    </row>
    <row r="14" spans="2:23" ht="124.5" thickBot="1">
      <c r="B14" s="530" t="s">
        <v>698</v>
      </c>
      <c r="C14" s="667" t="s">
        <v>699</v>
      </c>
      <c r="D14" s="561" t="s">
        <v>700</v>
      </c>
      <c r="E14" s="573" t="str">
        <f>IFERROR(VLOOKUP(D14,'[8]Riesgos de corrupción'!$Q$9:$R$44,2,0),0)</f>
        <v>Desconocimiento o inaplicación del procedimiento de eliminación documental</v>
      </c>
      <c r="F14" s="310" t="s">
        <v>701</v>
      </c>
      <c r="G14" s="312" t="s">
        <v>668</v>
      </c>
      <c r="H14" s="309" t="s">
        <v>702</v>
      </c>
      <c r="I14" s="540" t="str">
        <f>IFERROR(VLOOKUP(B14,'[8]Riesgos de corrupción'!$C$150:$M$185,10,0),0)</f>
        <v>Alto</v>
      </c>
      <c r="J14" s="286" t="s">
        <v>703</v>
      </c>
      <c r="K14" s="286" t="str">
        <f>IFERROR(VLOOKUP(J14,'[8]Riesgos de corrupción'!$C$113:$D$145,2,0),0)</f>
        <v>Permisos o autorizaciones indebidas</v>
      </c>
      <c r="L14" s="21" t="s">
        <v>704</v>
      </c>
      <c r="M14" s="23" t="s">
        <v>653</v>
      </c>
      <c r="N14" s="21" t="s">
        <v>686</v>
      </c>
      <c r="O14" s="544" t="str">
        <f>IFERROR(VLOOKUP(B14,'[8]Riesgos de corrupción'!$C$150:$M$185,11,0),0)</f>
        <v>Moderado</v>
      </c>
      <c r="P14" s="470" t="s">
        <v>705</v>
      </c>
      <c r="Q14" s="472" t="s">
        <v>688</v>
      </c>
      <c r="R14" s="468" t="s">
        <v>98</v>
      </c>
      <c r="S14" s="25" t="s">
        <v>661</v>
      </c>
      <c r="T14" s="24" t="s">
        <v>201</v>
      </c>
      <c r="U14" s="21" t="s">
        <v>706</v>
      </c>
      <c r="V14" s="21" t="s">
        <v>707</v>
      </c>
      <c r="W14" s="180" t="s">
        <v>102</v>
      </c>
    </row>
    <row r="15" spans="2:23" ht="159.94999999999999" customHeight="1" thickBot="1">
      <c r="B15" s="672"/>
      <c r="C15" s="673"/>
      <c r="D15" s="674"/>
      <c r="E15" s="675"/>
      <c r="F15" s="473" t="s">
        <v>708</v>
      </c>
      <c r="G15" s="469" t="s">
        <v>668</v>
      </c>
      <c r="H15" s="474" t="s">
        <v>709</v>
      </c>
      <c r="I15" s="676"/>
      <c r="J15" s="475"/>
      <c r="K15" s="475"/>
      <c r="L15" s="476"/>
      <c r="M15" s="477"/>
      <c r="N15" s="476"/>
      <c r="O15" s="670"/>
      <c r="P15" s="475" t="s">
        <v>710</v>
      </c>
      <c r="Q15" s="478" t="s">
        <v>201</v>
      </c>
      <c r="R15" s="292" t="s">
        <v>98</v>
      </c>
      <c r="S15" s="25" t="s">
        <v>661</v>
      </c>
      <c r="T15" s="24" t="s">
        <v>201</v>
      </c>
      <c r="U15" s="21" t="s">
        <v>711</v>
      </c>
      <c r="V15" s="21" t="s">
        <v>712</v>
      </c>
      <c r="W15" s="180" t="s">
        <v>102</v>
      </c>
    </row>
    <row r="16" spans="2:23" ht="15.6" hidden="1">
      <c r="B16" s="671"/>
      <c r="C16" s="691"/>
      <c r="D16" s="126"/>
      <c r="E16" s="128">
        <f>IFERROR(VLOOKUP(D16,'[8]Riesgos de corrupción'!$Q$9:$R$44,2,0),0)</f>
        <v>0</v>
      </c>
      <c r="F16" s="479"/>
      <c r="G16" s="459"/>
      <c r="H16" s="480"/>
      <c r="I16" s="541">
        <f>IFERROR(VLOOKUP(B16,'[8]Riesgos de corrupción'!$C$150:$M$185,10,0),0)</f>
        <v>0</v>
      </c>
      <c r="J16" s="593"/>
      <c r="K16" s="593"/>
      <c r="L16" s="127"/>
      <c r="M16" s="481"/>
      <c r="N16" s="127"/>
      <c r="O16" s="545">
        <f>IFERROR(VLOOKUP(B16,'[8]Riesgos de corrupción'!$C$150:$M$185,11,0),0)</f>
        <v>0</v>
      </c>
      <c r="P16" s="411"/>
      <c r="Q16" s="411"/>
      <c r="R16" s="411"/>
      <c r="S16" s="482"/>
      <c r="T16" s="411"/>
      <c r="U16" s="411"/>
      <c r="V16" s="411"/>
      <c r="W16" s="471"/>
    </row>
    <row r="17" spans="2:23" ht="15.6" hidden="1">
      <c r="B17" s="671"/>
      <c r="C17" s="691"/>
      <c r="D17" s="126"/>
      <c r="E17" s="128"/>
      <c r="F17" s="306"/>
      <c r="G17" s="483"/>
      <c r="H17" s="306"/>
      <c r="I17" s="541"/>
      <c r="J17" s="594"/>
      <c r="K17" s="594"/>
      <c r="L17" s="35"/>
      <c r="M17" s="36"/>
      <c r="N17" s="35"/>
      <c r="O17" s="545"/>
      <c r="P17" s="411"/>
      <c r="Q17" s="411"/>
      <c r="R17" s="411"/>
      <c r="S17" s="482"/>
      <c r="T17" s="411"/>
      <c r="U17" s="411"/>
      <c r="V17" s="411"/>
      <c r="W17" s="471"/>
    </row>
    <row r="18" spans="2:23" ht="15.6" hidden="1">
      <c r="B18" s="671"/>
      <c r="C18" s="691"/>
      <c r="D18" s="126"/>
      <c r="E18" s="128"/>
      <c r="F18" s="306"/>
      <c r="G18" s="483"/>
      <c r="H18" s="306"/>
      <c r="I18" s="541"/>
      <c r="J18" s="594"/>
      <c r="K18" s="594"/>
      <c r="L18" s="35"/>
      <c r="M18" s="36"/>
      <c r="N18" s="358"/>
      <c r="O18" s="545"/>
      <c r="P18" s="411"/>
      <c r="Q18" s="411"/>
      <c r="R18" s="411"/>
      <c r="S18" s="482"/>
      <c r="T18" s="411"/>
      <c r="U18" s="411"/>
      <c r="V18" s="411"/>
      <c r="W18" s="471"/>
    </row>
    <row r="19" spans="2:23" ht="15.6" hidden="1">
      <c r="B19" s="671"/>
      <c r="C19" s="691"/>
      <c r="D19" s="126"/>
      <c r="E19" s="128"/>
      <c r="F19" s="306"/>
      <c r="G19" s="483"/>
      <c r="H19" s="306"/>
      <c r="I19" s="541"/>
      <c r="J19" s="35"/>
      <c r="K19" s="35"/>
      <c r="L19" s="35"/>
      <c r="M19" s="36"/>
      <c r="N19" s="35"/>
      <c r="O19" s="545"/>
      <c r="P19" s="411"/>
      <c r="Q19" s="411"/>
      <c r="R19" s="411"/>
      <c r="S19" s="482"/>
      <c r="T19" s="411"/>
      <c r="U19" s="411"/>
      <c r="V19" s="411"/>
      <c r="W19" s="471"/>
    </row>
    <row r="20" spans="2:23" ht="15.6" hidden="1">
      <c r="B20" s="553"/>
      <c r="C20" s="691"/>
      <c r="D20" s="105"/>
      <c r="E20" s="131"/>
      <c r="F20" s="35"/>
      <c r="G20" s="35"/>
      <c r="H20" s="35"/>
      <c r="I20" s="541"/>
      <c r="J20" s="593"/>
      <c r="K20" s="593"/>
      <c r="L20" s="127"/>
      <c r="M20" s="481"/>
      <c r="N20" s="127"/>
      <c r="O20" s="545"/>
      <c r="P20" s="97"/>
      <c r="Q20" s="97"/>
      <c r="R20" s="97"/>
      <c r="S20" s="78"/>
      <c r="T20" s="97"/>
      <c r="U20" s="97"/>
      <c r="V20" s="97"/>
      <c r="W20" s="79"/>
    </row>
    <row r="21" spans="2:23" ht="15.6" hidden="1">
      <c r="B21" s="690"/>
      <c r="C21" s="691"/>
      <c r="D21" s="357"/>
      <c r="E21" s="248"/>
      <c r="F21" s="358"/>
      <c r="G21" s="358"/>
      <c r="H21" s="358"/>
      <c r="I21" s="541"/>
      <c r="J21" s="627"/>
      <c r="K21" s="627"/>
      <c r="L21" s="358"/>
      <c r="M21" s="484"/>
      <c r="N21" s="358"/>
      <c r="O21" s="545"/>
      <c r="P21" s="89"/>
      <c r="Q21" s="89"/>
      <c r="R21" s="89"/>
      <c r="S21" s="88"/>
      <c r="T21" s="89"/>
      <c r="U21" s="89"/>
      <c r="V21" s="89"/>
      <c r="W21" s="485"/>
    </row>
    <row r="22" spans="2:23" ht="15.6" hidden="1">
      <c r="B22" s="530"/>
      <c r="C22" s="680"/>
      <c r="D22" s="25"/>
      <c r="E22" s="139">
        <f>IFERROR(VLOOKUP(D22,'[8]Riesgos de corrupción'!$Q$9:$R$44,2,0),0)</f>
        <v>0</v>
      </c>
      <c r="F22" s="295"/>
      <c r="G22" s="295"/>
      <c r="H22" s="295"/>
      <c r="I22" s="534">
        <f>IFERROR(VLOOKUP(B22,'[8]Riesgos de corrupción'!$C$150:$M$185,10,0),0)</f>
        <v>0</v>
      </c>
      <c r="J22" s="21"/>
      <c r="K22" s="21"/>
      <c r="L22" s="21"/>
      <c r="M22" s="23"/>
      <c r="N22" s="21"/>
      <c r="O22" s="684">
        <f>IFERROR(VLOOKUP(B22,'[8]Riesgos de corrupción'!$C$150:$M$185,11,0),0)</f>
        <v>0</v>
      </c>
      <c r="P22" s="84"/>
      <c r="Q22" s="84"/>
      <c r="R22" s="84"/>
      <c r="S22" s="69"/>
      <c r="T22" s="84"/>
      <c r="U22" s="84"/>
      <c r="V22" s="84"/>
      <c r="W22" s="70"/>
    </row>
    <row r="23" spans="2:23" ht="15.6" hidden="1">
      <c r="B23" s="553"/>
      <c r="C23" s="681"/>
      <c r="D23" s="74"/>
      <c r="E23" s="74"/>
      <c r="F23" s="306"/>
      <c r="G23" s="306"/>
      <c r="H23" s="306"/>
      <c r="I23" s="683"/>
      <c r="J23" s="594"/>
      <c r="K23" s="594"/>
      <c r="L23" s="35"/>
      <c r="M23" s="36"/>
      <c r="N23" s="35"/>
      <c r="O23" s="685"/>
      <c r="P23" s="97"/>
      <c r="Q23" s="97"/>
      <c r="R23" s="97"/>
      <c r="S23" s="78"/>
      <c r="T23" s="97"/>
      <c r="U23" s="97"/>
      <c r="V23" s="97"/>
      <c r="W23" s="79"/>
    </row>
    <row r="24" spans="2:23" ht="15.6" hidden="1">
      <c r="B24" s="553"/>
      <c r="C24" s="681"/>
      <c r="D24" s="105"/>
      <c r="E24" s="35"/>
      <c r="F24" s="306"/>
      <c r="G24" s="306"/>
      <c r="H24" s="306"/>
      <c r="I24" s="683"/>
      <c r="J24" s="594"/>
      <c r="K24" s="594"/>
      <c r="L24" s="35"/>
      <c r="M24" s="36"/>
      <c r="N24" s="35"/>
      <c r="O24" s="685"/>
      <c r="P24" s="97"/>
      <c r="Q24" s="97"/>
      <c r="R24" s="97"/>
      <c r="S24" s="78"/>
      <c r="T24" s="97"/>
      <c r="U24" s="97"/>
      <c r="V24" s="97"/>
      <c r="W24" s="79"/>
    </row>
    <row r="25" spans="2:23" ht="15.6" hidden="1">
      <c r="B25" s="553"/>
      <c r="C25" s="681"/>
      <c r="D25" s="105"/>
      <c r="E25" s="35"/>
      <c r="F25" s="306"/>
      <c r="G25" s="306"/>
      <c r="H25" s="306"/>
      <c r="I25" s="683"/>
      <c r="J25" s="594"/>
      <c r="K25" s="594"/>
      <c r="L25" s="35"/>
      <c r="M25" s="36"/>
      <c r="N25" s="35"/>
      <c r="O25" s="685"/>
      <c r="P25" s="97"/>
      <c r="Q25" s="97"/>
      <c r="R25" s="97"/>
      <c r="S25" s="78"/>
      <c r="T25" s="97"/>
      <c r="U25" s="97"/>
      <c r="V25" s="97"/>
      <c r="W25" s="79"/>
    </row>
    <row r="26" spans="2:23" ht="15.6" hidden="1">
      <c r="B26" s="553"/>
      <c r="C26" s="681"/>
      <c r="D26" s="105"/>
      <c r="E26" s="35"/>
      <c r="F26" s="306"/>
      <c r="G26" s="306"/>
      <c r="H26" s="306"/>
      <c r="I26" s="683"/>
      <c r="J26" s="687"/>
      <c r="K26" s="688"/>
      <c r="L26" s="35"/>
      <c r="M26" s="36"/>
      <c r="N26" s="35"/>
      <c r="O26" s="685"/>
      <c r="P26" s="97"/>
      <c r="Q26" s="97"/>
      <c r="R26" s="97"/>
      <c r="S26" s="78"/>
      <c r="T26" s="97"/>
      <c r="U26" s="97"/>
      <c r="V26" s="97"/>
      <c r="W26" s="79"/>
    </row>
    <row r="27" spans="2:23" ht="15.95" hidden="1" thickBot="1">
      <c r="B27" s="531"/>
      <c r="C27" s="682"/>
      <c r="D27" s="27"/>
      <c r="E27" s="28"/>
      <c r="F27" s="300"/>
      <c r="G27" s="300"/>
      <c r="H27" s="300"/>
      <c r="I27" s="535"/>
      <c r="J27" s="643"/>
      <c r="K27" s="689"/>
      <c r="L27" s="28"/>
      <c r="M27" s="29"/>
      <c r="N27" s="28"/>
      <c r="O27" s="686"/>
      <c r="P27" s="96"/>
      <c r="Q27" s="96"/>
      <c r="R27" s="96"/>
      <c r="S27" s="92"/>
      <c r="T27" s="96"/>
      <c r="U27" s="96"/>
      <c r="V27" s="96"/>
      <c r="W27" s="147"/>
    </row>
    <row r="28" spans="2:23" ht="15.6" hidden="1">
      <c r="B28" s="571"/>
      <c r="C28" s="678"/>
      <c r="D28" s="126"/>
      <c r="E28" s="286">
        <f>IFERROR(VLOOKUP(D28,'[8]Riesgos de corrupción'!$Q$9:$R$44,2,0),0)</f>
        <v>0</v>
      </c>
      <c r="F28" s="286"/>
      <c r="G28" s="286"/>
      <c r="H28" s="286"/>
      <c r="I28" s="545">
        <f>IFERROR(VLOOKUP(B28,'[8]Riesgos de corrupción'!$C$150:$M$185,10,0),0)</f>
        <v>0</v>
      </c>
      <c r="J28" s="286"/>
      <c r="K28" s="286">
        <f>IFERROR(VLOOKUP(J28,'[8]Riesgos de corrupción'!$C$113:$D$145,2,0),0)</f>
        <v>0</v>
      </c>
      <c r="L28" s="286"/>
      <c r="M28" s="286"/>
      <c r="N28" s="286"/>
      <c r="O28" s="545">
        <f>IFERROR(VLOOKUP(B28,'[8]Riesgos de corrupción'!$C$150:$M$185,11,0),0)</f>
        <v>0</v>
      </c>
      <c r="P28" s="411"/>
      <c r="Q28" s="411"/>
      <c r="R28" s="411"/>
      <c r="S28" s="482"/>
      <c r="T28" s="411"/>
      <c r="U28" s="411"/>
      <c r="V28" s="411"/>
      <c r="W28" s="471"/>
    </row>
    <row r="29" spans="2:23" ht="15.6" hidden="1">
      <c r="B29" s="571"/>
      <c r="C29" s="678"/>
      <c r="D29" s="105"/>
      <c r="E29" s="74">
        <f>IFERROR(VLOOKUP(D29,'[8]Riesgos de corrupción'!$Q$9:$R$44,2,0),0)</f>
        <v>0</v>
      </c>
      <c r="F29" s="74"/>
      <c r="G29" s="74"/>
      <c r="H29" s="74"/>
      <c r="I29" s="545"/>
      <c r="J29" s="74"/>
      <c r="K29" s="74">
        <f>IFERROR(VLOOKUP(J29,'[8]Riesgos de corrupción'!$C$113:$D$145,2,0),0)</f>
        <v>0</v>
      </c>
      <c r="L29" s="74"/>
      <c r="M29" s="74"/>
      <c r="N29" s="74"/>
      <c r="O29" s="545"/>
      <c r="P29" s="97"/>
      <c r="Q29" s="97"/>
      <c r="R29" s="97"/>
      <c r="S29" s="78"/>
      <c r="T29" s="97"/>
      <c r="U29" s="97"/>
      <c r="V29" s="97"/>
      <c r="W29" s="79"/>
    </row>
    <row r="30" spans="2:23" ht="15.95" hidden="1" thickBot="1">
      <c r="B30" s="572"/>
      <c r="C30" s="679"/>
      <c r="D30" s="27"/>
      <c r="E30" s="30">
        <f>IFERROR(VLOOKUP(D30,'[8]Riesgos de corrupción'!$Q$9:$R$44,2,0),0)</f>
        <v>0</v>
      </c>
      <c r="F30" s="30"/>
      <c r="G30" s="30"/>
      <c r="H30" s="30"/>
      <c r="I30" s="546"/>
      <c r="J30" s="30"/>
      <c r="K30" s="30">
        <f>IFERROR(VLOOKUP(J30,'[8]Riesgos de corrupción'!$C$113:$D$145,2,0),0)</f>
        <v>0</v>
      </c>
      <c r="L30" s="30"/>
      <c r="M30" s="30"/>
      <c r="N30" s="30"/>
      <c r="O30" s="546"/>
      <c r="P30" s="96"/>
      <c r="Q30" s="96"/>
      <c r="R30" s="96"/>
      <c r="S30" s="92"/>
      <c r="T30" s="96"/>
      <c r="U30" s="96"/>
      <c r="V30" s="96"/>
      <c r="W30" s="147"/>
    </row>
    <row r="31" spans="2:23" ht="15.6" hidden="1">
      <c r="B31" s="570"/>
      <c r="C31" s="677"/>
      <c r="D31" s="20"/>
      <c r="E31" s="25">
        <f>IFERROR(VLOOKUP(D31,'[8]Riesgos de corrupción'!$Q$9:$R$44,2,0),0)</f>
        <v>0</v>
      </c>
      <c r="F31" s="25"/>
      <c r="G31" s="25"/>
      <c r="H31" s="25"/>
      <c r="I31" s="544">
        <f>IFERROR(VLOOKUP(B31,'[8]Riesgos de corrupción'!$C$150:$M$185,10,0),0)</f>
        <v>0</v>
      </c>
      <c r="J31" s="25"/>
      <c r="K31" s="25">
        <f>IFERROR(VLOOKUP(J31,'[8]Riesgos de corrupción'!$C$113:$D$145,2,0),0)</f>
        <v>0</v>
      </c>
      <c r="L31" s="25"/>
      <c r="M31" s="25"/>
      <c r="N31" s="25"/>
      <c r="O31" s="544">
        <f>IFERROR(VLOOKUP(B31,'[8]Riesgos de corrupción'!$C$150:$M$185,11,0),0)</f>
        <v>0</v>
      </c>
      <c r="P31" s="84"/>
      <c r="Q31" s="84"/>
      <c r="R31" s="84"/>
      <c r="S31" s="69"/>
      <c r="T31" s="84"/>
      <c r="U31" s="84"/>
      <c r="V31" s="84"/>
      <c r="W31" s="70"/>
    </row>
    <row r="32" spans="2:23" ht="15.6" hidden="1">
      <c r="B32" s="571"/>
      <c r="C32" s="678"/>
      <c r="D32" s="105"/>
      <c r="E32" s="74">
        <f>IFERROR(VLOOKUP(D32,'[8]Riesgos de corrupción'!$Q$9:$R$44,2,0),0)</f>
        <v>0</v>
      </c>
      <c r="F32" s="74"/>
      <c r="G32" s="74"/>
      <c r="H32" s="74"/>
      <c r="I32" s="545"/>
      <c r="J32" s="74"/>
      <c r="K32" s="74">
        <f>IFERROR(VLOOKUP(J32,'[8]Riesgos de corrupción'!$C$113:$D$145,2,0),0)</f>
        <v>0</v>
      </c>
      <c r="L32" s="74"/>
      <c r="M32" s="74"/>
      <c r="N32" s="74"/>
      <c r="O32" s="545"/>
      <c r="P32" s="97"/>
      <c r="Q32" s="97"/>
      <c r="R32" s="97"/>
      <c r="S32" s="78"/>
      <c r="T32" s="97"/>
      <c r="U32" s="97"/>
      <c r="V32" s="97"/>
      <c r="W32" s="79"/>
    </row>
    <row r="33" spans="2:23" ht="15.95" hidden="1" thickBot="1">
      <c r="B33" s="572"/>
      <c r="C33" s="679"/>
      <c r="D33" s="27"/>
      <c r="E33" s="30">
        <f>IFERROR(VLOOKUP(D33,'[8]Riesgos de corrupción'!$Q$9:$R$44,2,0),0)</f>
        <v>0</v>
      </c>
      <c r="F33" s="30"/>
      <c r="G33" s="30"/>
      <c r="H33" s="30"/>
      <c r="I33" s="546"/>
      <c r="J33" s="30"/>
      <c r="K33" s="30">
        <f>IFERROR(VLOOKUP(J33,'[8]Riesgos de corrupción'!$C$113:$D$145,2,0),0)</f>
        <v>0</v>
      </c>
      <c r="L33" s="30"/>
      <c r="M33" s="30"/>
      <c r="N33" s="30"/>
      <c r="O33" s="546"/>
      <c r="P33" s="96"/>
      <c r="Q33" s="96"/>
      <c r="R33" s="96"/>
      <c r="S33" s="92"/>
      <c r="T33" s="96"/>
      <c r="U33" s="96"/>
      <c r="V33" s="96"/>
      <c r="W33" s="147"/>
    </row>
    <row r="34" spans="2:23" ht="15.6" hidden="1">
      <c r="B34" s="570"/>
      <c r="C34" s="677"/>
      <c r="D34" s="20"/>
      <c r="E34" s="25">
        <f>IFERROR(VLOOKUP(D34,'[8]Riesgos de corrupción'!$Q$9:$R$44,2,0),0)</f>
        <v>0</v>
      </c>
      <c r="F34" s="25"/>
      <c r="G34" s="25"/>
      <c r="H34" s="25"/>
      <c r="I34" s="544">
        <f>IFERROR(VLOOKUP(B34,'[8]Riesgos de corrupción'!$C$150:$M$185,10,0),0)</f>
        <v>0</v>
      </c>
      <c r="J34" s="25"/>
      <c r="K34" s="25">
        <f>IFERROR(VLOOKUP(J34,'[8]Riesgos de corrupción'!$C$113:$D$145,2,0),0)</f>
        <v>0</v>
      </c>
      <c r="L34" s="25"/>
      <c r="M34" s="25"/>
      <c r="N34" s="25"/>
      <c r="O34" s="544">
        <f>IFERROR(VLOOKUP(B34,'[8]Riesgos de corrupción'!$C$150:$M$185,11,0),0)</f>
        <v>0</v>
      </c>
      <c r="P34" s="84"/>
      <c r="Q34" s="84"/>
      <c r="R34" s="84"/>
      <c r="S34" s="69"/>
      <c r="T34" s="84"/>
      <c r="U34" s="84"/>
      <c r="V34" s="84"/>
      <c r="W34" s="70"/>
    </row>
    <row r="35" spans="2:23" ht="15.6" hidden="1">
      <c r="B35" s="571"/>
      <c r="C35" s="678"/>
      <c r="D35" s="105"/>
      <c r="E35" s="74">
        <f>IFERROR(VLOOKUP(D35,'[8]Riesgos de corrupción'!$Q$9:$R$44,2,0),0)</f>
        <v>0</v>
      </c>
      <c r="F35" s="74"/>
      <c r="G35" s="74"/>
      <c r="H35" s="74"/>
      <c r="I35" s="545"/>
      <c r="J35" s="74"/>
      <c r="K35" s="74">
        <f>IFERROR(VLOOKUP(J35,'[8]Riesgos de corrupción'!$C$113:$D$145,2,0),0)</f>
        <v>0</v>
      </c>
      <c r="L35" s="74"/>
      <c r="M35" s="74"/>
      <c r="N35" s="74"/>
      <c r="O35" s="545"/>
      <c r="P35" s="97"/>
      <c r="Q35" s="97"/>
      <c r="R35" s="97"/>
      <c r="S35" s="78"/>
      <c r="T35" s="97"/>
      <c r="U35" s="97"/>
      <c r="V35" s="97"/>
      <c r="W35" s="79"/>
    </row>
    <row r="36" spans="2:23" ht="15.95" hidden="1" thickBot="1">
      <c r="B36" s="572"/>
      <c r="C36" s="679"/>
      <c r="D36" s="27"/>
      <c r="E36" s="30">
        <f>IFERROR(VLOOKUP(D36,'[8]Riesgos de corrupción'!$Q$9:$R$44,2,0),0)</f>
        <v>0</v>
      </c>
      <c r="F36" s="30"/>
      <c r="G36" s="30"/>
      <c r="H36" s="30"/>
      <c r="I36" s="546"/>
      <c r="J36" s="30"/>
      <c r="K36" s="30">
        <f>IFERROR(VLOOKUP(J36,'[8]Riesgos de corrupción'!$C$113:$D$145,2,0),0)</f>
        <v>0</v>
      </c>
      <c r="L36" s="30"/>
      <c r="M36" s="30"/>
      <c r="N36" s="30"/>
      <c r="O36" s="546"/>
      <c r="P36" s="96"/>
      <c r="Q36" s="96"/>
      <c r="R36" s="96"/>
      <c r="S36" s="92"/>
      <c r="T36" s="96"/>
      <c r="U36" s="96"/>
      <c r="V36" s="96"/>
      <c r="W36" s="147"/>
    </row>
    <row r="37" spans="2:23" ht="15.6" hidden="1">
      <c r="B37" s="570"/>
      <c r="C37" s="677"/>
      <c r="D37" s="20"/>
      <c r="E37" s="25">
        <f>IFERROR(VLOOKUP(D37,'[8]Riesgos de corrupción'!$Q$9:$R$44,2,0),0)</f>
        <v>0</v>
      </c>
      <c r="F37" s="25"/>
      <c r="G37" s="25"/>
      <c r="H37" s="25"/>
      <c r="I37" s="544">
        <f>IFERROR(VLOOKUP(B37,'[8]Riesgos de corrupción'!$C$150:$M$185,10,0),0)</f>
        <v>0</v>
      </c>
      <c r="J37" s="25"/>
      <c r="K37" s="25">
        <f>IFERROR(VLOOKUP(J37,'[8]Riesgos de corrupción'!$C$113:$D$145,2,0),0)</f>
        <v>0</v>
      </c>
      <c r="L37" s="25"/>
      <c r="M37" s="25"/>
      <c r="N37" s="25"/>
      <c r="O37" s="544">
        <f>IFERROR(VLOOKUP(B37,'[8]Riesgos de corrupción'!$C$150:$M$185,11,0),0)</f>
        <v>0</v>
      </c>
      <c r="P37" s="84"/>
      <c r="Q37" s="84"/>
      <c r="R37" s="84"/>
      <c r="S37" s="69"/>
      <c r="T37" s="84"/>
      <c r="U37" s="84"/>
      <c r="V37" s="84"/>
      <c r="W37" s="70"/>
    </row>
    <row r="38" spans="2:23" ht="15.6" hidden="1">
      <c r="B38" s="571"/>
      <c r="C38" s="678"/>
      <c r="D38" s="105"/>
      <c r="E38" s="74">
        <f>IFERROR(VLOOKUP(D38,'[8]Riesgos de corrupción'!$Q$9:$R$44,2,0),0)</f>
        <v>0</v>
      </c>
      <c r="F38" s="74"/>
      <c r="G38" s="74"/>
      <c r="H38" s="74"/>
      <c r="I38" s="545"/>
      <c r="J38" s="74"/>
      <c r="K38" s="74">
        <f>IFERROR(VLOOKUP(J38,'[8]Riesgos de corrupción'!$C$113:$D$145,2,0),0)</f>
        <v>0</v>
      </c>
      <c r="L38" s="74"/>
      <c r="M38" s="74"/>
      <c r="N38" s="74"/>
      <c r="O38" s="545"/>
      <c r="P38" s="97"/>
      <c r="Q38" s="97"/>
      <c r="R38" s="97"/>
      <c r="S38" s="78"/>
      <c r="T38" s="97"/>
      <c r="U38" s="97"/>
      <c r="V38" s="97"/>
      <c r="W38" s="79"/>
    </row>
    <row r="39" spans="2:23" ht="15.95" hidden="1" thickBot="1">
      <c r="B39" s="572"/>
      <c r="C39" s="679"/>
      <c r="D39" s="27"/>
      <c r="E39" s="30">
        <f>IFERROR(VLOOKUP(D39,'[8]Riesgos de corrupción'!$Q$9:$R$44,2,0),0)</f>
        <v>0</v>
      </c>
      <c r="F39" s="30"/>
      <c r="G39" s="30"/>
      <c r="H39" s="30"/>
      <c r="I39" s="546"/>
      <c r="J39" s="30"/>
      <c r="K39" s="30">
        <f>IFERROR(VLOOKUP(J39,'[8]Riesgos de corrupción'!$C$113:$D$145,2,0),0)</f>
        <v>0</v>
      </c>
      <c r="L39" s="30"/>
      <c r="M39" s="30"/>
      <c r="N39" s="30"/>
      <c r="O39" s="546"/>
      <c r="P39" s="96"/>
      <c r="Q39" s="96"/>
      <c r="R39" s="96"/>
      <c r="S39" s="92"/>
      <c r="T39" s="96"/>
      <c r="U39" s="96"/>
      <c r="V39" s="96"/>
      <c r="W39" s="147"/>
    </row>
    <row r="40" spans="2:23" ht="15.6" hidden="1">
      <c r="B40" s="570"/>
      <c r="C40" s="677"/>
      <c r="D40" s="20"/>
      <c r="E40" s="25">
        <f>IFERROR(VLOOKUP(D40,'[8]Riesgos de corrupción'!$Q$9:$R$44,2,0),0)</f>
        <v>0</v>
      </c>
      <c r="F40" s="25"/>
      <c r="G40" s="25"/>
      <c r="H40" s="25"/>
      <c r="I40" s="544">
        <f>IFERROR(VLOOKUP(B40,'[8]Riesgos de corrupción'!$C$150:$M$185,10,0),0)</f>
        <v>0</v>
      </c>
      <c r="J40" s="25"/>
      <c r="K40" s="25">
        <f>IFERROR(VLOOKUP(J40,'[8]Riesgos de corrupción'!$C$113:$D$145,2,0),0)</f>
        <v>0</v>
      </c>
      <c r="L40" s="25"/>
      <c r="M40" s="25"/>
      <c r="N40" s="25"/>
      <c r="O40" s="544">
        <f>IFERROR(VLOOKUP(B40,'[8]Riesgos de corrupción'!$C$150:$M$185,11,0),0)</f>
        <v>0</v>
      </c>
      <c r="P40" s="84"/>
      <c r="Q40" s="84"/>
      <c r="R40" s="84"/>
      <c r="S40" s="69"/>
      <c r="T40" s="84"/>
      <c r="U40" s="84"/>
      <c r="V40" s="84"/>
      <c r="W40" s="70"/>
    </row>
    <row r="41" spans="2:23" ht="15.6" hidden="1">
      <c r="B41" s="571"/>
      <c r="C41" s="678"/>
      <c r="D41" s="105"/>
      <c r="E41" s="74">
        <f>IFERROR(VLOOKUP(D41,'[8]Riesgos de corrupción'!$Q$9:$R$44,2,0),0)</f>
        <v>0</v>
      </c>
      <c r="F41" s="74"/>
      <c r="G41" s="74"/>
      <c r="H41" s="74"/>
      <c r="I41" s="545"/>
      <c r="J41" s="74"/>
      <c r="K41" s="74">
        <f>IFERROR(VLOOKUP(J41,'[8]Riesgos de corrupción'!$C$113:$D$145,2,0),0)</f>
        <v>0</v>
      </c>
      <c r="L41" s="74"/>
      <c r="M41" s="74"/>
      <c r="N41" s="74"/>
      <c r="O41" s="545"/>
      <c r="P41" s="97"/>
      <c r="Q41" s="97"/>
      <c r="R41" s="97"/>
      <c r="S41" s="78"/>
      <c r="T41" s="97"/>
      <c r="U41" s="97"/>
      <c r="V41" s="97"/>
      <c r="W41" s="79"/>
    </row>
    <row r="42" spans="2:23" ht="15.95" hidden="1" thickBot="1">
      <c r="B42" s="572"/>
      <c r="C42" s="679"/>
      <c r="D42" s="27"/>
      <c r="E42" s="30">
        <f>IFERROR(VLOOKUP(D42,'[8]Riesgos de corrupción'!$Q$9:$R$44,2,0),0)</f>
        <v>0</v>
      </c>
      <c r="F42" s="30"/>
      <c r="G42" s="30"/>
      <c r="H42" s="30"/>
      <c r="I42" s="546"/>
      <c r="J42" s="30"/>
      <c r="K42" s="30">
        <f>IFERROR(VLOOKUP(J42,'[8]Riesgos de corrupción'!$C$113:$D$145,2,0),0)</f>
        <v>0</v>
      </c>
      <c r="L42" s="30"/>
      <c r="M42" s="30"/>
      <c r="N42" s="30"/>
      <c r="O42" s="546"/>
      <c r="P42" s="96"/>
      <c r="Q42" s="96"/>
      <c r="R42" s="96"/>
      <c r="S42" s="92"/>
      <c r="T42" s="96"/>
      <c r="U42" s="96"/>
      <c r="V42" s="96"/>
      <c r="W42" s="147"/>
    </row>
  </sheetData>
  <mergeCells count="73">
    <mergeCell ref="O40:O42"/>
    <mergeCell ref="U10:U11"/>
    <mergeCell ref="B37:B39"/>
    <mergeCell ref="C37:C39"/>
    <mergeCell ref="I37:I39"/>
    <mergeCell ref="O37:O39"/>
    <mergeCell ref="O22:O27"/>
    <mergeCell ref="J23:J25"/>
    <mergeCell ref="K23:K25"/>
    <mergeCell ref="J26:J27"/>
    <mergeCell ref="K26:K27"/>
    <mergeCell ref="B16:B21"/>
    <mergeCell ref="C16:C21"/>
    <mergeCell ref="B22:B27"/>
    <mergeCell ref="C22:C27"/>
    <mergeCell ref="I22:I27"/>
    <mergeCell ref="B40:B42"/>
    <mergeCell ref="C40:C42"/>
    <mergeCell ref="I40:I42"/>
    <mergeCell ref="B34:B36"/>
    <mergeCell ref="C34:C36"/>
    <mergeCell ref="I34:I36"/>
    <mergeCell ref="O34:O36"/>
    <mergeCell ref="B28:B30"/>
    <mergeCell ref="C28:C30"/>
    <mergeCell ref="I28:I30"/>
    <mergeCell ref="O28:O30"/>
    <mergeCell ref="B31:B33"/>
    <mergeCell ref="C31:C33"/>
    <mergeCell ref="I31:I33"/>
    <mergeCell ref="O31:O33"/>
    <mergeCell ref="I16:I21"/>
    <mergeCell ref="J16:J18"/>
    <mergeCell ref="K16:K18"/>
    <mergeCell ref="O16:O21"/>
    <mergeCell ref="J20:J21"/>
    <mergeCell ref="K20:K21"/>
    <mergeCell ref="O14:O15"/>
    <mergeCell ref="B12:B13"/>
    <mergeCell ref="C12:C13"/>
    <mergeCell ref="I12:I13"/>
    <mergeCell ref="J12:J13"/>
    <mergeCell ref="K12:K13"/>
    <mergeCell ref="O12:O13"/>
    <mergeCell ref="B14:B15"/>
    <mergeCell ref="C14:C15"/>
    <mergeCell ref="D14:D15"/>
    <mergeCell ref="E14:E15"/>
    <mergeCell ref="I14:I15"/>
    <mergeCell ref="L7:N7"/>
    <mergeCell ref="P7:T7"/>
    <mergeCell ref="U7:W7"/>
    <mergeCell ref="B10:B11"/>
    <mergeCell ref="C10:C11"/>
    <mergeCell ref="I10:I11"/>
    <mergeCell ref="J10:J11"/>
    <mergeCell ref="K10:K11"/>
    <mergeCell ref="O10:O11"/>
    <mergeCell ref="W10:W11"/>
    <mergeCell ref="J7:K7"/>
    <mergeCell ref="V10:V11"/>
    <mergeCell ref="B5:C5"/>
    <mergeCell ref="D5:H5"/>
    <mergeCell ref="B7:C7"/>
    <mergeCell ref="D7:E7"/>
    <mergeCell ref="F7:H7"/>
    <mergeCell ref="B1:C3"/>
    <mergeCell ref="D1:L1"/>
    <mergeCell ref="M1:O1"/>
    <mergeCell ref="D2:L2"/>
    <mergeCell ref="M2:O2"/>
    <mergeCell ref="D3:L3"/>
    <mergeCell ref="M3:O3"/>
  </mergeCells>
  <dataValidations count="1">
    <dataValidation type="list" allowBlank="1" showInputMessage="1" showErrorMessage="1" sqref="C22 C16:C19" xr:uid="{00000000-0002-0000-0800-000000000000}">
      <formula1>$P$9:$P$30</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'C:\Users\51966169\Downloads\[Gestion Documental Riesgos de Corrupción 2024.xlsx]Lista'!#REF!</xm:f>
          </x14:formula1>
          <xm:sqref>R9 R11 R16:R42</xm:sqref>
        </x14:dataValidation>
        <x14:dataValidation type="list" allowBlank="1" showInputMessage="1" showErrorMessage="1" xr:uid="{00000000-0002-0000-0800-000002000000}">
          <x14:formula1>
            <xm:f>'C:\Users\51966169\Downloads\[Gestion Documental Riesgos de Corrupción 2024.xlsx]Riesgos de corrupción'!#REF!</xm:f>
          </x14:formula1>
          <xm:sqref>C9:C15 D28:D42 D16:D22 D9:D14 J9:J10 J28:J42 J19:J20 J16 J22:J23 J26 J12 J14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B8BB2FE99D1140A612F3EA70D15771" ma:contentTypeVersion="16" ma:contentTypeDescription="Crear nuevo documento." ma:contentTypeScope="" ma:versionID="d879a9957239220b82d300a119db1ef4">
  <xsd:schema xmlns:xsd="http://www.w3.org/2001/XMLSchema" xmlns:xs="http://www.w3.org/2001/XMLSchema" xmlns:p="http://schemas.microsoft.com/office/2006/metadata/properties" xmlns:ns3="bf99e0d0-80b0-4b06-a2ab-45116cf4bb27" xmlns:ns4="06463468-01de-4f43-9b67-0c5280e035dd" targetNamespace="http://schemas.microsoft.com/office/2006/metadata/properties" ma:root="true" ma:fieldsID="de00bd8620fe1f2fc10fa041764cf400" ns3:_="" ns4:_="">
    <xsd:import namespace="bf99e0d0-80b0-4b06-a2ab-45116cf4bb27"/>
    <xsd:import namespace="06463468-01de-4f43-9b67-0c5280e035dd"/>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CR"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99e0d0-80b0-4b06-a2ab-45116cf4bb27"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463468-01de-4f43-9b67-0c5280e035dd"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talles de uso compartido" ma:internalName="SharedWithDetails" ma:readOnly="true">
      <xsd:simpleType>
        <xsd:restriction base="dms:Note">
          <xsd:maxLength value="255"/>
        </xsd:restriction>
      </xsd:simpleType>
    </xsd:element>
    <xsd:element name="SharingHintHash" ma:index="1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f99e0d0-80b0-4b06-a2ab-45116cf4bb2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B26FCA-E0E8-4CF7-941C-D81B5862C50C}"/>
</file>

<file path=customXml/itemProps2.xml><?xml version="1.0" encoding="utf-8"?>
<ds:datastoreItem xmlns:ds="http://schemas.openxmlformats.org/officeDocument/2006/customXml" ds:itemID="{A89BE216-2DB1-435C-AA20-C86FD54A6D67}"/>
</file>

<file path=customXml/itemProps3.xml><?xml version="1.0" encoding="utf-8"?>
<ds:datastoreItem xmlns:ds="http://schemas.openxmlformats.org/officeDocument/2006/customXml" ds:itemID="{7B733E4F-E115-482D-AEFD-BA0B8BCC647E}"/>
</file>

<file path=docProps/app.xml><?xml version="1.0" encoding="utf-8"?>
<Properties xmlns="http://schemas.openxmlformats.org/officeDocument/2006/extended-properties" xmlns:vt="http://schemas.openxmlformats.org/officeDocument/2006/docPropsVTypes">
  <Application>Microsoft Excel Online</Application>
  <Manager/>
  <Company>HP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Wilma Rocio Bejarano Gaitan</dc:creator>
  <cp:keywords/>
  <dc:description/>
  <cp:lastModifiedBy/>
  <cp:revision/>
  <dcterms:created xsi:type="dcterms:W3CDTF">2025-01-13T14:44:41Z</dcterms:created>
  <dcterms:modified xsi:type="dcterms:W3CDTF">2025-01-15T23:10:54Z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0x01010019B8BB2FE99D1140A612F3EA70D15771</vt:lpwstr>
  </property>
</Properties>
</file>